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C:\Users\Wami\Desktop\マイドキュメント\アフィリエイト可動分\ふるさと納税　家電\ふるさと納税　確定申告　関係資料\"/>
    </mc:Choice>
  </mc:AlternateContent>
  <xr:revisionPtr revIDLastSave="0" documentId="13_ncr:1_{48BB3721-20DB-481E-A53B-0533BECDE48A}" xr6:coauthVersionLast="45" xr6:coauthVersionMax="45" xr10:uidLastSave="{00000000-0000-0000-0000-000000000000}"/>
  <bookViews>
    <workbookView xWindow="-108" yWindow="-108" windowWidth="23256" windowHeight="12576" tabRatio="898" xr2:uid="{00000000-000D-0000-FFFF-FFFF00000000}"/>
  </bookViews>
  <sheets>
    <sheet name="ホーム" sheetId="1" r:id="rId1"/>
    <sheet name="ふるさと納税の仕方" sheetId="33" r:id="rId2"/>
    <sheet name="確定申告Ａ表" sheetId="26" r:id="rId3"/>
    <sheet name="確定申告Ｂ表" sheetId="25" r:id="rId4"/>
    <sheet name="確定申告Ａ表 (給与4000万円以上)" sheetId="28" r:id="rId5"/>
    <sheet name="確定申告Ｂ表 (給与4000万円以上)" sheetId="29" r:id="rId6"/>
    <sheet name="家電製品" sheetId="22" r:id="rId7"/>
    <sheet name="食品" sheetId="30" r:id="rId8"/>
    <sheet name="おすすめ品" sheetId="32" r:id="rId9"/>
    <sheet name="免責事項、注意事項" sheetId="19" r:id="rId10"/>
    <sheet name="医療費控除計算" sheetId="36" r:id="rId11"/>
    <sheet name="Sheet2" sheetId="34" r:id="rId12"/>
  </sheets>
  <externalReferences>
    <externalReference r:id="rId13"/>
  </externalReferences>
  <definedNames>
    <definedName name="ホテルエントリ">COUNTA(#REF!)+IF(#REF!&lt;&gt;"",COUNTA(#REF!),0)+IF(#REF!&lt;&gt;"",COUNTA(#REF!),0)+IF(#REF!&lt;&gt;"",COUNTA(#REF!),0)</definedName>
    <definedName name="ホテル回数">COUNTA(#REF!)+IF(#REF!&lt;&gt;"",COUNTA(#REF!),0)+IF(#REF!&lt;&gt;"",COUNTA(#REF!),0)+IF(#REF!&lt;&gt;"",COUNTA(#REF!),0)</definedName>
    <definedName name="レンタカーエントリ">IF(#REF!="○",COUNTA(#REF!),レンタカー回数)</definedName>
    <definedName name="レンタカー回数">IF(#REF!="○",COUNTA(#REF!),0)</definedName>
    <definedName name="緊急回数">COUNTA(#REF!,#REF!)</definedName>
    <definedName name="緊急連絡先エントリ">COUNTA(#REF!,#REF!)</definedName>
    <definedName name="個人エントリ">COUNTA(#REF!,#REF!,#REF!)</definedName>
    <definedName name="個人回数">COUNTA(#REF!,#REF!,#REF!)</definedName>
    <definedName name="旅行エントリ">COUNTA(#REF!,#REF!,#REF!,#REF!,#REF!)</definedName>
    <definedName name="旅行回数">COUNTA(#REF!,#REF!)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 i="36" l="1"/>
  <c r="E19" i="36" s="1"/>
  <c r="E4" i="36"/>
  <c r="E10" i="36" s="1"/>
  <c r="E22" i="36" l="1"/>
  <c r="F51" i="29" l="1"/>
  <c r="F55" i="29"/>
  <c r="F57" i="29"/>
  <c r="F41" i="29"/>
  <c r="F41" i="28"/>
  <c r="F45" i="28"/>
  <c r="F31" i="28"/>
  <c r="F47" i="28"/>
  <c r="F31" i="26"/>
  <c r="F41" i="26"/>
  <c r="F45" i="26"/>
  <c r="F51" i="25"/>
  <c r="F55" i="25"/>
  <c r="F41" i="25"/>
  <c r="F57" i="25"/>
  <c r="F47" i="26"/>
  <c r="G59" i="29"/>
  <c r="F59" i="29"/>
  <c r="F65" i="29"/>
  <c r="F67" i="29"/>
  <c r="H59" i="29"/>
  <c r="H49" i="28"/>
  <c r="G49" i="28"/>
  <c r="F49" i="28"/>
  <c r="F55" i="28"/>
  <c r="F57" i="28"/>
  <c r="G59" i="25"/>
  <c r="F59" i="25"/>
  <c r="F65" i="25"/>
  <c r="F67" i="25"/>
  <c r="H59" i="25"/>
  <c r="F58" i="28"/>
  <c r="F59" i="28"/>
  <c r="F62" i="28"/>
  <c r="F68" i="25"/>
  <c r="F69" i="25"/>
  <c r="F72" i="25"/>
  <c r="F68" i="29"/>
  <c r="F69" i="29"/>
  <c r="F72" i="29"/>
  <c r="G49" i="26"/>
  <c r="H49" i="26"/>
  <c r="F49" i="26"/>
  <c r="F55" i="26"/>
  <c r="F57" i="26"/>
  <c r="F58" i="26"/>
  <c r="F75" i="29"/>
  <c r="F74" i="29"/>
  <c r="F75" i="25"/>
  <c r="F74" i="25"/>
  <c r="F65" i="28"/>
  <c r="F64" i="28"/>
  <c r="F59" i="26"/>
  <c r="F62" i="26"/>
  <c r="F64" i="26"/>
  <c r="F65" i="26"/>
</calcChain>
</file>

<file path=xl/sharedStrings.xml><?xml version="1.0" encoding="utf-8"?>
<sst xmlns="http://schemas.openxmlformats.org/spreadsheetml/2006/main" count="1507" uniqueCount="690">
  <si>
    <t>その他</t>
    <rPh sb="2" eb="3">
      <t>タ</t>
    </rPh>
    <phoneticPr fontId="1"/>
  </si>
  <si>
    <t>課税される所得金額</t>
    <rPh sb="0" eb="2">
      <t>カゼイ</t>
    </rPh>
    <rPh sb="5" eb="7">
      <t>ショトク</t>
    </rPh>
    <rPh sb="7" eb="9">
      <t>キンガク</t>
    </rPh>
    <phoneticPr fontId="1"/>
  </si>
  <si>
    <t>不動産</t>
    <rPh sb="0" eb="3">
      <t>フドウサン</t>
    </rPh>
    <phoneticPr fontId="1"/>
  </si>
  <si>
    <t>配当控除</t>
    <rPh sb="0" eb="2">
      <t>ハイトウ</t>
    </rPh>
    <rPh sb="2" eb="4">
      <t>コウジョ</t>
    </rPh>
    <phoneticPr fontId="1"/>
  </si>
  <si>
    <t>利子</t>
    <rPh sb="0" eb="2">
      <t>リシ</t>
    </rPh>
    <phoneticPr fontId="1"/>
  </si>
  <si>
    <t>配当</t>
    <rPh sb="0" eb="2">
      <t>ハイトウ</t>
    </rPh>
    <phoneticPr fontId="1"/>
  </si>
  <si>
    <t>住宅借入金特別控除</t>
    <rPh sb="0" eb="2">
      <t>ジュウタク</t>
    </rPh>
    <rPh sb="2" eb="4">
      <t>カリイレ</t>
    </rPh>
    <rPh sb="4" eb="5">
      <t>キン</t>
    </rPh>
    <rPh sb="5" eb="7">
      <t>トクベツ</t>
    </rPh>
    <rPh sb="7" eb="9">
      <t>コウジョ</t>
    </rPh>
    <phoneticPr fontId="1"/>
  </si>
  <si>
    <t>給与</t>
    <rPh sb="0" eb="2">
      <t>キュウヨ</t>
    </rPh>
    <phoneticPr fontId="1"/>
  </si>
  <si>
    <t>公的年金</t>
    <rPh sb="0" eb="2">
      <t>コウテキ</t>
    </rPh>
    <rPh sb="2" eb="4">
      <t>ネンキン</t>
    </rPh>
    <phoneticPr fontId="1"/>
  </si>
  <si>
    <t>短期</t>
    <rPh sb="0" eb="2">
      <t>タンキ</t>
    </rPh>
    <phoneticPr fontId="1"/>
  </si>
  <si>
    <t>長期</t>
    <rPh sb="0" eb="2">
      <t>チョウキ</t>
    </rPh>
    <phoneticPr fontId="1"/>
  </si>
  <si>
    <t>災害減免額</t>
    <rPh sb="0" eb="2">
      <t>サイガイ</t>
    </rPh>
    <rPh sb="2" eb="4">
      <t>ゲンメン</t>
    </rPh>
    <rPh sb="4" eb="5">
      <t>ガク</t>
    </rPh>
    <phoneticPr fontId="1"/>
  </si>
  <si>
    <t>一時</t>
    <rPh sb="0" eb="2">
      <t>イチジ</t>
    </rPh>
    <phoneticPr fontId="1"/>
  </si>
  <si>
    <t>事業；営業</t>
    <rPh sb="0" eb="2">
      <t>ジギョウ</t>
    </rPh>
    <rPh sb="3" eb="5">
      <t>エイギョウ</t>
    </rPh>
    <phoneticPr fontId="1"/>
  </si>
  <si>
    <t>　　　　農業</t>
    <rPh sb="4" eb="6">
      <t>ノウギョウ</t>
    </rPh>
    <phoneticPr fontId="1"/>
  </si>
  <si>
    <t>源泉徴収税額</t>
    <rPh sb="0" eb="2">
      <t>ゲンセン</t>
    </rPh>
    <rPh sb="2" eb="4">
      <t>チョウシュウ</t>
    </rPh>
    <rPh sb="4" eb="6">
      <t>ゼイガク</t>
    </rPh>
    <phoneticPr fontId="1"/>
  </si>
  <si>
    <t>雑</t>
    <rPh sb="0" eb="1">
      <t>ザツ</t>
    </rPh>
    <phoneticPr fontId="1"/>
  </si>
  <si>
    <t>総合譲渡・一時</t>
    <rPh sb="0" eb="2">
      <t>ソウゴウ</t>
    </rPh>
    <rPh sb="2" eb="4">
      <t>ジョウト</t>
    </rPh>
    <rPh sb="5" eb="7">
      <t>イチジ</t>
    </rPh>
    <phoneticPr fontId="1"/>
  </si>
  <si>
    <t>合計</t>
    <rPh sb="0" eb="2">
      <t>ゴウケイ</t>
    </rPh>
    <phoneticPr fontId="1"/>
  </si>
  <si>
    <t>雑損控除</t>
    <rPh sb="0" eb="1">
      <t>ザツ</t>
    </rPh>
    <rPh sb="1" eb="2">
      <t>ソン</t>
    </rPh>
    <rPh sb="2" eb="4">
      <t>コウジョ</t>
    </rPh>
    <phoneticPr fontId="1"/>
  </si>
  <si>
    <t>医療費控除</t>
    <rPh sb="0" eb="3">
      <t>イリョウヒ</t>
    </rPh>
    <rPh sb="3" eb="5">
      <t>コウジョ</t>
    </rPh>
    <phoneticPr fontId="1"/>
  </si>
  <si>
    <t>寄付金控除</t>
    <rPh sb="0" eb="3">
      <t>キフキン</t>
    </rPh>
    <rPh sb="3" eb="5">
      <t>コウジョ</t>
    </rPh>
    <phoneticPr fontId="1"/>
  </si>
  <si>
    <t>寡婦、寡夫控除</t>
    <rPh sb="0" eb="2">
      <t>カフ</t>
    </rPh>
    <rPh sb="3" eb="5">
      <t>カフ</t>
    </rPh>
    <rPh sb="5" eb="7">
      <t>コウジョ</t>
    </rPh>
    <phoneticPr fontId="1"/>
  </si>
  <si>
    <t>扶養控除</t>
    <rPh sb="0" eb="2">
      <t>フヨウ</t>
    </rPh>
    <rPh sb="2" eb="4">
      <t>コウジョ</t>
    </rPh>
    <phoneticPr fontId="1"/>
  </si>
  <si>
    <t>基礎控除</t>
    <rPh sb="0" eb="2">
      <t>キソ</t>
    </rPh>
    <rPh sb="2" eb="4">
      <t>コウジョ</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</si>
  <si>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</si>
  <si>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</si>
  <si>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</si>
  <si>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</si>
  <si>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</si>
  <si>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</si>
  <si>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</si>
  <si>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</si>
  <si>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</si>
  <si>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⑪</t>
    <phoneticPr fontId="1"/>
  </si>
  <si>
    <t>⑫</t>
    <phoneticPr fontId="1"/>
  </si>
  <si>
    <t>⑬</t>
    <phoneticPr fontId="1"/>
  </si>
  <si>
    <t>⑭</t>
    <phoneticPr fontId="1"/>
  </si>
  <si>
    <t>⑮</t>
    <phoneticPr fontId="1"/>
  </si>
  <si>
    <t>⑯</t>
    <phoneticPr fontId="1"/>
  </si>
  <si>
    <t>⑰</t>
    <phoneticPr fontId="1"/>
  </si>
  <si>
    <t>⑱</t>
    <phoneticPr fontId="1"/>
  </si>
  <si>
    <t>⑲</t>
    <phoneticPr fontId="1"/>
  </si>
  <si>
    <t>⑳</t>
    <phoneticPr fontId="1"/>
  </si>
  <si>
    <t>㉑</t>
    <phoneticPr fontId="1"/>
  </si>
  <si>
    <t>㉒</t>
    <phoneticPr fontId="1"/>
  </si>
  <si>
    <t>㉓</t>
    <phoneticPr fontId="1"/>
  </si>
  <si>
    <t>㉔</t>
    <phoneticPr fontId="1"/>
  </si>
  <si>
    <t>㉕</t>
    <phoneticPr fontId="1"/>
  </si>
  <si>
    <t>㉖</t>
    <phoneticPr fontId="1"/>
  </si>
  <si>
    <t>㉗</t>
    <phoneticPr fontId="1"/>
  </si>
  <si>
    <t>㉘</t>
    <phoneticPr fontId="1"/>
  </si>
  <si>
    <t>㉙</t>
    <phoneticPr fontId="1"/>
  </si>
  <si>
    <t>㉝</t>
    <phoneticPr fontId="1"/>
  </si>
  <si>
    <t>源泉徴収票の支払金額</t>
    <rPh sb="0" eb="5">
      <t>ゲンセンチョウシュウヒョウ</t>
    </rPh>
    <rPh sb="6" eb="8">
      <t>シハライ</t>
    </rPh>
    <rPh sb="8" eb="10">
      <t>キンガク</t>
    </rPh>
    <phoneticPr fontId="1"/>
  </si>
  <si>
    <t>源泉徴収票の給与所得控除後の金額</t>
    <rPh sb="0" eb="2">
      <t>ゲンセン</t>
    </rPh>
    <rPh sb="2" eb="5">
      <t>チョウシュウヒョウ</t>
    </rPh>
    <rPh sb="6" eb="8">
      <t>キュウヨ</t>
    </rPh>
    <rPh sb="8" eb="10">
      <t>ショトク</t>
    </rPh>
    <rPh sb="10" eb="12">
      <t>コウジョ</t>
    </rPh>
    <rPh sb="12" eb="13">
      <t>ゴ</t>
    </rPh>
    <rPh sb="14" eb="16">
      <t>キンガク</t>
    </rPh>
    <phoneticPr fontId="1"/>
  </si>
  <si>
    <t>㉚</t>
    <phoneticPr fontId="1"/>
  </si>
  <si>
    <t>㉜</t>
    <phoneticPr fontId="1"/>
  </si>
  <si>
    <t>㉞</t>
    <phoneticPr fontId="1"/>
  </si>
  <si>
    <t>㉟</t>
    <phoneticPr fontId="1"/>
  </si>
  <si>
    <t>㊱</t>
    <phoneticPr fontId="1"/>
  </si>
  <si>
    <t>㊲</t>
    <phoneticPr fontId="1"/>
  </si>
  <si>
    <t>㊳</t>
    <phoneticPr fontId="1"/>
  </si>
  <si>
    <t>㊴</t>
    <phoneticPr fontId="1"/>
  </si>
  <si>
    <t>㊵</t>
    <phoneticPr fontId="1"/>
  </si>
  <si>
    <t>㊶</t>
    <phoneticPr fontId="1"/>
  </si>
  <si>
    <t>㊷</t>
    <phoneticPr fontId="1"/>
  </si>
  <si>
    <t>㊸</t>
    <phoneticPr fontId="1"/>
  </si>
  <si>
    <t>㊹</t>
    <phoneticPr fontId="1"/>
  </si>
  <si>
    <t>㊺</t>
    <phoneticPr fontId="1"/>
  </si>
  <si>
    <t>㊻</t>
    <phoneticPr fontId="1"/>
  </si>
  <si>
    <t>㊼</t>
    <phoneticPr fontId="1"/>
  </si>
  <si>
    <t>㊽</t>
    <phoneticPr fontId="1"/>
  </si>
  <si>
    <t>㊾</t>
    <phoneticPr fontId="1"/>
  </si>
  <si>
    <t>㊿</t>
    <phoneticPr fontId="1"/>
  </si>
  <si>
    <t>⑭＋⑰</t>
    <phoneticPr fontId="1"/>
  </si>
  <si>
    <t>源泉徴収票の社会保険料等の金額</t>
    <rPh sb="0" eb="2">
      <t>ゲンセン</t>
    </rPh>
    <rPh sb="2" eb="5">
      <t>チョウシュウヒョウ</t>
    </rPh>
    <rPh sb="6" eb="8">
      <t>シャカイ</t>
    </rPh>
    <rPh sb="8" eb="10">
      <t>ホケン</t>
    </rPh>
    <rPh sb="10" eb="11">
      <t>リョウ</t>
    </rPh>
    <rPh sb="11" eb="12">
      <t>トウ</t>
    </rPh>
    <rPh sb="13" eb="15">
      <t>キンガク</t>
    </rPh>
    <phoneticPr fontId="1"/>
  </si>
  <si>
    <t>源泉徴収票の生命保険料の控除額</t>
    <rPh sb="0" eb="2">
      <t>ゲンセン</t>
    </rPh>
    <rPh sb="2" eb="5">
      <t>チョウシュウヒョウ</t>
    </rPh>
    <rPh sb="6" eb="8">
      <t>セイメイ</t>
    </rPh>
    <rPh sb="8" eb="10">
      <t>ホケン</t>
    </rPh>
    <rPh sb="10" eb="11">
      <t>リョウ</t>
    </rPh>
    <rPh sb="12" eb="14">
      <t>コウジョ</t>
    </rPh>
    <rPh sb="14" eb="15">
      <t>ガク</t>
    </rPh>
    <phoneticPr fontId="1"/>
  </si>
  <si>
    <t>全てに適用される控除</t>
    <rPh sb="0" eb="1">
      <t>スベ</t>
    </rPh>
    <rPh sb="3" eb="5">
      <t>テキヨウ</t>
    </rPh>
    <rPh sb="8" eb="10">
      <t>コウジョ</t>
    </rPh>
    <phoneticPr fontId="1"/>
  </si>
  <si>
    <t>ここは家族構成に応じて記載</t>
    <rPh sb="3" eb="5">
      <t>カゾク</t>
    </rPh>
    <rPh sb="5" eb="7">
      <t>コウセイ</t>
    </rPh>
    <rPh sb="8" eb="9">
      <t>オウ</t>
    </rPh>
    <rPh sb="11" eb="13">
      <t>キサイ</t>
    </rPh>
    <phoneticPr fontId="1"/>
  </si>
  <si>
    <t>1000円～1,949,000円</t>
    <rPh sb="4" eb="5">
      <t>エン</t>
    </rPh>
    <rPh sb="15" eb="16">
      <t>エン</t>
    </rPh>
    <phoneticPr fontId="1"/>
  </si>
  <si>
    <t>0円</t>
    <rPh sb="1" eb="2">
      <t>エン</t>
    </rPh>
    <phoneticPr fontId="1"/>
  </si>
  <si>
    <t>1,950,000円～3,299,000円</t>
    <rPh sb="9" eb="10">
      <t>エン</t>
    </rPh>
    <rPh sb="20" eb="21">
      <t>エン</t>
    </rPh>
    <phoneticPr fontId="1"/>
  </si>
  <si>
    <t>3,300,000円～6,949,000円</t>
    <rPh sb="9" eb="10">
      <t>エン</t>
    </rPh>
    <rPh sb="20" eb="21">
      <t>エン</t>
    </rPh>
    <phoneticPr fontId="1"/>
  </si>
  <si>
    <t>6,950,000円～8,999,000円</t>
    <rPh sb="1" eb="10">
      <t>９５００００エン</t>
    </rPh>
    <rPh sb="20" eb="21">
      <t>エン</t>
    </rPh>
    <phoneticPr fontId="1"/>
  </si>
  <si>
    <t>9,000,000円～17,999,000円</t>
    <rPh sb="9" eb="10">
      <t>エン</t>
    </rPh>
    <rPh sb="21" eb="22">
      <t>エン</t>
    </rPh>
    <phoneticPr fontId="1"/>
  </si>
  <si>
    <t>源泉徴収票の源泉徴収額を記載</t>
    <rPh sb="0" eb="2">
      <t>ゲンセン</t>
    </rPh>
    <rPh sb="2" eb="5">
      <t>チョウシュウヒョウ</t>
    </rPh>
    <rPh sb="6" eb="8">
      <t>ゲンセン</t>
    </rPh>
    <rPh sb="8" eb="10">
      <t>チョウシュウ</t>
    </rPh>
    <rPh sb="10" eb="11">
      <t>ガク</t>
    </rPh>
    <rPh sb="12" eb="14">
      <t>キサイ</t>
    </rPh>
    <phoneticPr fontId="1"/>
  </si>
  <si>
    <t>詳細利益試算表 不動産総収入</t>
    <rPh sb="0" eb="2">
      <t>ショウサイ</t>
    </rPh>
    <rPh sb="2" eb="4">
      <t>リエキ</t>
    </rPh>
    <rPh sb="4" eb="6">
      <t>シサン</t>
    </rPh>
    <rPh sb="6" eb="7">
      <t>ヒョウ</t>
    </rPh>
    <rPh sb="8" eb="11">
      <t>フドウサン</t>
    </rPh>
    <rPh sb="11" eb="12">
      <t>ソウ</t>
    </rPh>
    <rPh sb="12" eb="14">
      <t>シュウニュウ</t>
    </rPh>
    <phoneticPr fontId="1"/>
  </si>
  <si>
    <t>税率</t>
    <rPh sb="0" eb="2">
      <t>ゼイリツ</t>
    </rPh>
    <phoneticPr fontId="1"/>
  </si>
  <si>
    <t>控除額</t>
    <rPh sb="0" eb="2">
      <t>コウジョ</t>
    </rPh>
    <rPh sb="2" eb="3">
      <t>ガク</t>
    </rPh>
    <phoneticPr fontId="1"/>
  </si>
  <si>
    <t>以下の免責事項を必ずお読みいただき、すべての内容に同意していただける場合のみ、ご利用ください。</t>
  </si>
  <si>
    <t xml:space="preserve"> </t>
  </si>
  <si>
    <t>２，当シュミュレーション計算ツールの管理者は、予告なしに、当シュミュレーション計算ツールの運営を停止若しくは中止し、または当シュミュレーション計算ツールに掲載された情報の全部若しくは一部を変更する場合があります。</t>
  </si>
  <si>
    <t>３，当シュミュレーション計算ツールの管理者及び当シュミュレーション計算ツール内の記事の執筆者は、当シュミュレーション計算ツールの閲覧者が当シュミュレーション計算ツール及び当シュミュレーション計算ツールのリンク先のサイトを閲覧または利用したことによって生じる損害について、直接的にも間接的にも一切の責任を負いません。</t>
  </si>
  <si>
    <t>４，当シュミュレーション計算ツールの管理者及び当シュミュレーション計算ツール内の記事の執筆者は、当シュミュレーション計算ツールの閲覧者が、当シュミュレーション計算ツールのリンク先サイトのサービスを利用したことによって生じる損害について、直接的にも間接的にも一切の責任を負いません。</t>
  </si>
  <si>
    <t>５，当シュミュレーション計算ツールの閲覧者は、当シュミュレーション計算ツールに掲載された情報の利用については、自己の責任と判断のもとで行うものとし、当シュミュレーション計算ツールの管理者及び当シュミュレーション計算ツール内の記事の執筆者は、当シュミュレーション計算ツールの閲覧者及び第三者が、当シュミュレーション計算ツールから取得した情報を利用したことによって生じる損害について、直接的にも間接的にも一切の責任を負いません。</t>
  </si>
  <si>
    <t>※当シュミュレーション計算ツールに記載された情報はあくまで一般的な場合についてのものであり、個別の事案に当てはまるものではありません。個別の事案については直接専門家または税務署に尋ねて下さい。</t>
  </si>
  <si>
    <t>免責事項</t>
    <rPh sb="2" eb="4">
      <t>ジコウ</t>
    </rPh>
    <phoneticPr fontId="1"/>
  </si>
  <si>
    <t xml:space="preserve">計算ツールをご利用いただくにあたり </t>
  </si>
  <si>
    <t xml:space="preserve">利用上のご注意・免責事項等 </t>
  </si>
  <si>
    <t xml:space="preserve">同意いただけない場合は、計算ツールのご利用をお控えいただきますよう、宜しくお願い申し上げます。 </t>
  </si>
  <si>
    <t>該当する場合記載</t>
    <rPh sb="0" eb="2">
      <t>ガイトウ</t>
    </rPh>
    <rPh sb="4" eb="6">
      <t>バアイ</t>
    </rPh>
    <rPh sb="6" eb="8">
      <t>キサイ</t>
    </rPh>
    <phoneticPr fontId="1"/>
  </si>
  <si>
    <t>入力</t>
    <rPh sb="0" eb="2">
      <t>ニュウリョク</t>
    </rPh>
    <phoneticPr fontId="1"/>
  </si>
  <si>
    <t>要</t>
    <rPh sb="0" eb="1">
      <t>ヨウ</t>
    </rPh>
    <phoneticPr fontId="1"/>
  </si>
  <si>
    <t>本物</t>
    <rPh sb="0" eb="2">
      <t>ホンモノ</t>
    </rPh>
    <phoneticPr fontId="1"/>
  </si>
  <si>
    <t>注意事項；無断で複写および転載を禁止します。</t>
    <rPh sb="0" eb="2">
      <t>チュウイ</t>
    </rPh>
    <rPh sb="2" eb="4">
      <t>ジコウ</t>
    </rPh>
    <rPh sb="5" eb="7">
      <t>ムダン</t>
    </rPh>
    <rPh sb="8" eb="10">
      <t>フクシャ</t>
    </rPh>
    <rPh sb="13" eb="15">
      <t>テンサイ</t>
    </rPh>
    <rPh sb="16" eb="18">
      <t>キンシ</t>
    </rPh>
    <phoneticPr fontId="1"/>
  </si>
  <si>
    <t>ふるさと納税　確定申告書　計算書</t>
    <rPh sb="4" eb="6">
      <t>ノウゼイ</t>
    </rPh>
    <rPh sb="7" eb="9">
      <t>カクテイ</t>
    </rPh>
    <rPh sb="9" eb="11">
      <t>シンコク</t>
    </rPh>
    <rPh sb="11" eb="12">
      <t>ショ</t>
    </rPh>
    <rPh sb="13" eb="16">
      <t>ケイサンショ</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</si>
  <si>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</si>
  <si>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</si>
  <si>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</si>
  <si>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</si>
  <si>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</si>
  <si>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</si>
  <si>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</si>
  <si>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</si>
  <si>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</si>
  <si>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</si>
  <si>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</si>
  <si>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⑩</t>
    <phoneticPr fontId="1"/>
  </si>
  <si>
    <t>社会保険料控除</t>
    <rPh sb="0" eb="2">
      <t>シャカイ</t>
    </rPh>
    <rPh sb="2" eb="5">
      <t>ホケンリョウ</t>
    </rPh>
    <rPh sb="5" eb="7">
      <t>コウジョ</t>
    </rPh>
    <phoneticPr fontId="1"/>
  </si>
  <si>
    <t>小規模企業共済等掛金控除</t>
    <rPh sb="0" eb="3">
      <t>ショウキボ</t>
    </rPh>
    <rPh sb="3" eb="5">
      <t>キギョウ</t>
    </rPh>
    <rPh sb="5" eb="7">
      <t>キョウサイ</t>
    </rPh>
    <rPh sb="7" eb="8">
      <t>トウ</t>
    </rPh>
    <rPh sb="8" eb="10">
      <t>カケキン</t>
    </rPh>
    <rPh sb="10" eb="12">
      <t>コウジョ</t>
    </rPh>
    <phoneticPr fontId="1"/>
  </si>
  <si>
    <t>生命保険料控除</t>
    <rPh sb="0" eb="2">
      <t>セイメイ</t>
    </rPh>
    <rPh sb="2" eb="4">
      <t>ホケン</t>
    </rPh>
    <rPh sb="4" eb="5">
      <t>リョウ</t>
    </rPh>
    <rPh sb="5" eb="7">
      <t>コウジョ</t>
    </rPh>
    <phoneticPr fontId="1"/>
  </si>
  <si>
    <t>地震保険料控除</t>
    <rPh sb="0" eb="2">
      <t>ジシン</t>
    </rPh>
    <rPh sb="2" eb="5">
      <t>ホケンリョウ</t>
    </rPh>
    <rPh sb="5" eb="7">
      <t>コウジョ</t>
    </rPh>
    <phoneticPr fontId="1"/>
  </si>
  <si>
    <t>勤労学生、障害者控除</t>
    <rPh sb="0" eb="2">
      <t>キンロウ</t>
    </rPh>
    <rPh sb="2" eb="4">
      <t>ガクセイ</t>
    </rPh>
    <rPh sb="5" eb="8">
      <t>ショウガイシャ</t>
    </rPh>
    <rPh sb="8" eb="10">
      <t>コウジョ</t>
    </rPh>
    <phoneticPr fontId="1"/>
  </si>
  <si>
    <t>配偶者（特別）控除</t>
    <rPh sb="0" eb="3">
      <t>ハイグウシャ</t>
    </rPh>
    <rPh sb="4" eb="6">
      <t>トクベツ</t>
    </rPh>
    <rPh sb="7" eb="9">
      <t>コウジョ</t>
    </rPh>
    <phoneticPr fontId="1"/>
  </si>
  <si>
    <t>⑩から⑳までの計</t>
    <rPh sb="7" eb="8">
      <t>ケイ</t>
    </rPh>
    <phoneticPr fontId="1"/>
  </si>
  <si>
    <t>合計（㉑＋㉒＋㉓＋㉔）</t>
    <rPh sb="0" eb="2">
      <t>ゴウケイ</t>
    </rPh>
    <phoneticPr fontId="1"/>
  </si>
  <si>
    <t>⑮⑯</t>
    <phoneticPr fontId="1"/>
  </si>
  <si>
    <t>⑰⑱</t>
    <phoneticPr fontId="1"/>
  </si>
  <si>
    <t>源泉徴収票の所得控除の額の合計額になる。</t>
    <rPh sb="0" eb="2">
      <t>ゲンセン</t>
    </rPh>
    <rPh sb="2" eb="5">
      <t>チョウシュウヒョウ</t>
    </rPh>
    <rPh sb="6" eb="8">
      <t>ショトク</t>
    </rPh>
    <rPh sb="8" eb="10">
      <t>コウジョ</t>
    </rPh>
    <rPh sb="11" eb="12">
      <t>ガク</t>
    </rPh>
    <rPh sb="13" eb="15">
      <t>ゴウケイ</t>
    </rPh>
    <rPh sb="15" eb="16">
      <t>ガク</t>
    </rPh>
    <phoneticPr fontId="1"/>
  </si>
  <si>
    <t>上の㉖に対する税額または第３表の86</t>
    <rPh sb="0" eb="1">
      <t>ウエ</t>
    </rPh>
    <rPh sb="4" eb="5">
      <t>タイ</t>
    </rPh>
    <rPh sb="7" eb="9">
      <t>ゼイガク</t>
    </rPh>
    <rPh sb="12" eb="13">
      <t>ダイ</t>
    </rPh>
    <rPh sb="14" eb="15">
      <t>ヒョウ</t>
    </rPh>
    <phoneticPr fontId="1"/>
  </si>
  <si>
    <t>政党等寄付金等特別控除</t>
    <rPh sb="0" eb="2">
      <t>セイトウ</t>
    </rPh>
    <rPh sb="2" eb="3">
      <t>トウ</t>
    </rPh>
    <rPh sb="3" eb="6">
      <t>キフキン</t>
    </rPh>
    <rPh sb="6" eb="7">
      <t>トウ</t>
    </rPh>
    <rPh sb="7" eb="9">
      <t>トクベツ</t>
    </rPh>
    <rPh sb="9" eb="11">
      <t>コウジョ</t>
    </rPh>
    <phoneticPr fontId="1"/>
  </si>
  <si>
    <t>㉛~㉝</t>
    <phoneticPr fontId="1"/>
  </si>
  <si>
    <t>住宅耐震改修特別控除
住宅特定改修・認定住宅
新築等特別税額控除</t>
    <rPh sb="0" eb="2">
      <t>ジュウタク</t>
    </rPh>
    <rPh sb="2" eb="4">
      <t>タイシン</t>
    </rPh>
    <rPh sb="4" eb="6">
      <t>カイシュウ</t>
    </rPh>
    <rPh sb="6" eb="8">
      <t>トクベツ</t>
    </rPh>
    <rPh sb="8" eb="10">
      <t>コウジョ</t>
    </rPh>
    <rPh sb="11" eb="13">
      <t>ジュウタク</t>
    </rPh>
    <rPh sb="13" eb="15">
      <t>トクテイ</t>
    </rPh>
    <rPh sb="15" eb="17">
      <t>カイシュウ</t>
    </rPh>
    <rPh sb="18" eb="20">
      <t>ニンテイ</t>
    </rPh>
    <rPh sb="20" eb="22">
      <t>ジュウタク</t>
    </rPh>
    <rPh sb="23" eb="25">
      <t>シンチク</t>
    </rPh>
    <rPh sb="25" eb="26">
      <t>トウ</t>
    </rPh>
    <rPh sb="26" eb="28">
      <t>トクベツ</t>
    </rPh>
    <rPh sb="28" eb="30">
      <t>ゼイガク</t>
    </rPh>
    <rPh sb="30" eb="32">
      <t>コウジョ</t>
    </rPh>
    <phoneticPr fontId="1"/>
  </si>
  <si>
    <t>㉟~㊲</t>
    <phoneticPr fontId="1"/>
  </si>
  <si>
    <t>差し引き所得税額
㉗-㉘-㉙-㉚-㉛-㉜-㉝-㉟-㊱-㊲</t>
    <rPh sb="0" eb="1">
      <t>サ</t>
    </rPh>
    <rPh sb="2" eb="3">
      <t>ヒ</t>
    </rPh>
    <rPh sb="4" eb="6">
      <t>ショトク</t>
    </rPh>
    <rPh sb="6" eb="8">
      <t>ゼイガク</t>
    </rPh>
    <phoneticPr fontId="1"/>
  </si>
  <si>
    <t>再差引所得税額
（基準所得税額）
㊳-㊴</t>
    <rPh sb="0" eb="1">
      <t>サイ</t>
    </rPh>
    <rPh sb="1" eb="3">
      <t>サシヒキ</t>
    </rPh>
    <rPh sb="3" eb="5">
      <t>ショトク</t>
    </rPh>
    <rPh sb="5" eb="7">
      <t>ゼイガク</t>
    </rPh>
    <rPh sb="9" eb="11">
      <t>キジュン</t>
    </rPh>
    <rPh sb="11" eb="13">
      <t>ショトク</t>
    </rPh>
    <rPh sb="13" eb="15">
      <t>ゼイガク</t>
    </rPh>
    <phoneticPr fontId="1"/>
  </si>
  <si>
    <t>復興特別所得税額</t>
    <rPh sb="0" eb="2">
      <t>フッコウ</t>
    </rPh>
    <rPh sb="2" eb="4">
      <t>トクベツ</t>
    </rPh>
    <rPh sb="4" eb="6">
      <t>ショトク</t>
    </rPh>
    <rPh sb="6" eb="8">
      <t>ゼイガク</t>
    </rPh>
    <phoneticPr fontId="1"/>
  </si>
  <si>
    <t>所得税及び復興特別所得税の額
㊵＋㊶</t>
    <rPh sb="0" eb="3">
      <t>ショトクゼイ</t>
    </rPh>
    <rPh sb="3" eb="4">
      <t>オヨ</t>
    </rPh>
    <rPh sb="5" eb="7">
      <t>フッコウ</t>
    </rPh>
    <rPh sb="7" eb="9">
      <t>トクベツ</t>
    </rPh>
    <rPh sb="9" eb="12">
      <t>ショトクゼイ</t>
    </rPh>
    <rPh sb="13" eb="14">
      <t>ガク</t>
    </rPh>
    <phoneticPr fontId="1"/>
  </si>
  <si>
    <t>外国税額控除</t>
    <rPh sb="0" eb="2">
      <t>ガイコク</t>
    </rPh>
    <rPh sb="2" eb="4">
      <t>ゼイガク</t>
    </rPh>
    <rPh sb="4" eb="6">
      <t>コウジョ</t>
    </rPh>
    <phoneticPr fontId="1"/>
  </si>
  <si>
    <t>申告納税額
㊷-㊸-㊹</t>
    <rPh sb="0" eb="2">
      <t>シンコク</t>
    </rPh>
    <rPh sb="2" eb="4">
      <t>ノウゼイ</t>
    </rPh>
    <rPh sb="4" eb="5">
      <t>ガク</t>
    </rPh>
    <phoneticPr fontId="1"/>
  </si>
  <si>
    <t>予定納税額
第一期分・第2期分</t>
    <rPh sb="0" eb="2">
      <t>ヨテイ</t>
    </rPh>
    <rPh sb="2" eb="4">
      <t>ノウゼイ</t>
    </rPh>
    <rPh sb="4" eb="5">
      <t>ガク</t>
    </rPh>
    <rPh sb="6" eb="7">
      <t>ダイ</t>
    </rPh>
    <rPh sb="7" eb="9">
      <t>イッキ</t>
    </rPh>
    <rPh sb="9" eb="10">
      <t>ブン</t>
    </rPh>
    <rPh sb="11" eb="12">
      <t>ダイ</t>
    </rPh>
    <rPh sb="13" eb="14">
      <t>キ</t>
    </rPh>
    <rPh sb="14" eb="15">
      <t>ブン</t>
    </rPh>
    <phoneticPr fontId="1"/>
  </si>
  <si>
    <t>第3期分の税額　収める税金</t>
    <rPh sb="0" eb="1">
      <t>ダイ</t>
    </rPh>
    <rPh sb="2" eb="3">
      <t>キ</t>
    </rPh>
    <rPh sb="3" eb="4">
      <t>ブン</t>
    </rPh>
    <rPh sb="5" eb="7">
      <t>ゼイガク</t>
    </rPh>
    <rPh sb="8" eb="9">
      <t>オサ</t>
    </rPh>
    <rPh sb="11" eb="13">
      <t>ゼイキン</t>
    </rPh>
    <phoneticPr fontId="1"/>
  </si>
  <si>
    <t>　　　　　　　　　　　還付される税金</t>
    <rPh sb="11" eb="13">
      <t>カンプ</t>
    </rPh>
    <rPh sb="16" eb="18">
      <t>ゼイキン</t>
    </rPh>
    <phoneticPr fontId="1"/>
  </si>
  <si>
    <t>配偶者の合計所得金額</t>
    <rPh sb="0" eb="3">
      <t>ハイグウシャ</t>
    </rPh>
    <rPh sb="4" eb="6">
      <t>ゴウケイ</t>
    </rPh>
    <rPh sb="6" eb="8">
      <t>ショトク</t>
    </rPh>
    <rPh sb="8" eb="10">
      <t>キンガク</t>
    </rPh>
    <phoneticPr fontId="1"/>
  </si>
  <si>
    <t>専従者給与（控除）額の合計額</t>
    <rPh sb="0" eb="3">
      <t>センジュウシャ</t>
    </rPh>
    <rPh sb="3" eb="5">
      <t>キュウヨ</t>
    </rPh>
    <rPh sb="6" eb="8">
      <t>コウジョ</t>
    </rPh>
    <rPh sb="9" eb="10">
      <t>ガク</t>
    </rPh>
    <rPh sb="11" eb="13">
      <t>ゴウケイ</t>
    </rPh>
    <rPh sb="13" eb="14">
      <t>ガク</t>
    </rPh>
    <phoneticPr fontId="1"/>
  </si>
  <si>
    <t>青色申告特別控除額</t>
    <rPh sb="0" eb="2">
      <t>アオイロ</t>
    </rPh>
    <rPh sb="2" eb="4">
      <t>シンコク</t>
    </rPh>
    <rPh sb="4" eb="6">
      <t>トクベツ</t>
    </rPh>
    <rPh sb="6" eb="8">
      <t>コウジョ</t>
    </rPh>
    <rPh sb="8" eb="9">
      <t>ガク</t>
    </rPh>
    <phoneticPr fontId="1"/>
  </si>
  <si>
    <t>雑所得・一時所得等の源泉徴収額の
合計額</t>
    <rPh sb="0" eb="3">
      <t>ザツショトク</t>
    </rPh>
    <rPh sb="4" eb="6">
      <t>イチジ</t>
    </rPh>
    <rPh sb="6" eb="8">
      <t>ショトク</t>
    </rPh>
    <rPh sb="8" eb="9">
      <t>トウ</t>
    </rPh>
    <rPh sb="10" eb="12">
      <t>ゲンセン</t>
    </rPh>
    <rPh sb="12" eb="14">
      <t>チョウシュウ</t>
    </rPh>
    <rPh sb="14" eb="15">
      <t>ガク</t>
    </rPh>
    <rPh sb="17" eb="19">
      <t>ゴウケイ</t>
    </rPh>
    <rPh sb="19" eb="20">
      <t>ガク</t>
    </rPh>
    <phoneticPr fontId="1"/>
  </si>
  <si>
    <t>未納付の源泉徴収税額</t>
    <rPh sb="0" eb="1">
      <t>ミ</t>
    </rPh>
    <rPh sb="1" eb="3">
      <t>ノウフ</t>
    </rPh>
    <rPh sb="4" eb="6">
      <t>ゲンセン</t>
    </rPh>
    <rPh sb="6" eb="8">
      <t>チョウシュウ</t>
    </rPh>
    <rPh sb="8" eb="10">
      <t>ゼイガク</t>
    </rPh>
    <phoneticPr fontId="1"/>
  </si>
  <si>
    <t>本年分で差し引く繰り越し損失額</t>
    <rPh sb="0" eb="2">
      <t>ホンネン</t>
    </rPh>
    <rPh sb="2" eb="3">
      <t>ブン</t>
    </rPh>
    <rPh sb="4" eb="5">
      <t>サ</t>
    </rPh>
    <rPh sb="6" eb="7">
      <t>ヒ</t>
    </rPh>
    <rPh sb="8" eb="9">
      <t>ク</t>
    </rPh>
    <rPh sb="10" eb="11">
      <t>コ</t>
    </rPh>
    <rPh sb="12" eb="14">
      <t>ソンシツ</t>
    </rPh>
    <rPh sb="14" eb="15">
      <t>ガク</t>
    </rPh>
    <phoneticPr fontId="1"/>
  </si>
  <si>
    <t>平均課税対象金額</t>
    <rPh sb="0" eb="2">
      <t>ヘイキン</t>
    </rPh>
    <rPh sb="2" eb="4">
      <t>カゼイ</t>
    </rPh>
    <rPh sb="4" eb="6">
      <t>タイショウ</t>
    </rPh>
    <rPh sb="6" eb="8">
      <t>キンガク</t>
    </rPh>
    <phoneticPr fontId="1"/>
  </si>
  <si>
    <t>変動・臨時所得金額</t>
    <rPh sb="0" eb="2">
      <t>ヘンドウ</t>
    </rPh>
    <rPh sb="3" eb="5">
      <t>リンジ</t>
    </rPh>
    <rPh sb="5" eb="7">
      <t>ショトク</t>
    </rPh>
    <rPh sb="7" eb="9">
      <t>キンガク</t>
    </rPh>
    <phoneticPr fontId="1"/>
  </si>
  <si>
    <t>申告期限までに納付する金額</t>
    <rPh sb="0" eb="2">
      <t>シンコク</t>
    </rPh>
    <rPh sb="2" eb="4">
      <t>キゲン</t>
    </rPh>
    <rPh sb="7" eb="9">
      <t>ノウフ</t>
    </rPh>
    <rPh sb="11" eb="13">
      <t>キンガク</t>
    </rPh>
    <phoneticPr fontId="1"/>
  </si>
  <si>
    <t>延納届出額</t>
    <rPh sb="0" eb="2">
      <t>エンノウ</t>
    </rPh>
    <rPh sb="2" eb="3">
      <t>トドケ</t>
    </rPh>
    <rPh sb="3" eb="4">
      <t>シュツ</t>
    </rPh>
    <rPh sb="4" eb="5">
      <t>ガク</t>
    </rPh>
    <phoneticPr fontId="1"/>
  </si>
  <si>
    <t>収入金額等</t>
    <rPh sb="0" eb="2">
      <t>シュウニュウ</t>
    </rPh>
    <rPh sb="2" eb="4">
      <t>キンガク</t>
    </rPh>
    <rPh sb="4" eb="5">
      <t>トウ</t>
    </rPh>
    <phoneticPr fontId="1"/>
  </si>
  <si>
    <t>所得金額</t>
    <rPh sb="0" eb="4">
      <t>ショトクキンガク</t>
    </rPh>
    <phoneticPr fontId="1"/>
  </si>
  <si>
    <t>所得から差し引かれる金額</t>
    <rPh sb="0" eb="2">
      <t>ショトク</t>
    </rPh>
    <rPh sb="4" eb="5">
      <t>サ</t>
    </rPh>
    <rPh sb="6" eb="7">
      <t>ヒ</t>
    </rPh>
    <rPh sb="10" eb="12">
      <t>キンガク</t>
    </rPh>
    <phoneticPr fontId="1"/>
  </si>
  <si>
    <t>税金の計算</t>
    <rPh sb="0" eb="2">
      <t>ゼイキン</t>
    </rPh>
    <rPh sb="3" eb="5">
      <t>ケイサン</t>
    </rPh>
    <phoneticPr fontId="1"/>
  </si>
  <si>
    <t>延納の届け出</t>
    <rPh sb="0" eb="2">
      <t>エンノウ</t>
    </rPh>
    <rPh sb="3" eb="4">
      <t>トド</t>
    </rPh>
    <rPh sb="5" eb="6">
      <t>デ</t>
    </rPh>
    <phoneticPr fontId="1"/>
  </si>
  <si>
    <t>㉗の金額</t>
    <rPh sb="2" eb="4">
      <t>キンガク</t>
    </rPh>
    <phoneticPr fontId="1"/>
  </si>
  <si>
    <t>㊾×０．０２１</t>
    <phoneticPr fontId="1"/>
  </si>
  <si>
    <t>ここに寄付した自治体を記載</t>
    <rPh sb="3" eb="5">
      <t>キフ</t>
    </rPh>
    <rPh sb="7" eb="10">
      <t>ジチタイ</t>
    </rPh>
    <rPh sb="11" eb="13">
      <t>キサイ</t>
    </rPh>
    <phoneticPr fontId="1"/>
  </si>
  <si>
    <t>源泉徴収票</t>
    <rPh sb="0" eb="2">
      <t>ゲンセン</t>
    </rPh>
    <rPh sb="2" eb="5">
      <t>チョウシュウヒョウ</t>
    </rPh>
    <phoneticPr fontId="1"/>
  </si>
  <si>
    <t>課税される所得金額・課税される所得金額に対する税額</t>
    <rPh sb="0" eb="2">
      <t>カゼイ</t>
    </rPh>
    <rPh sb="5" eb="7">
      <t>ショトク</t>
    </rPh>
    <rPh sb="7" eb="9">
      <t>キンガク</t>
    </rPh>
    <rPh sb="10" eb="12">
      <t>カゼイ</t>
    </rPh>
    <rPh sb="15" eb="17">
      <t>ショトク</t>
    </rPh>
    <rPh sb="17" eb="19">
      <t>キンガク</t>
    </rPh>
    <rPh sb="20" eb="21">
      <t>タイ</t>
    </rPh>
    <rPh sb="23" eb="25">
      <t>ゼイガク</t>
    </rPh>
    <phoneticPr fontId="1"/>
  </si>
  <si>
    <t>ふるさと納税をする人で、給与所得者の中で、不動産収入等の所得がある人は、確定申告書Ｂ表を使用します。</t>
    <rPh sb="4" eb="6">
      <t>ノウゼイ</t>
    </rPh>
    <rPh sb="9" eb="10">
      <t>ヒト</t>
    </rPh>
    <rPh sb="12" eb="14">
      <t>キュウヨ</t>
    </rPh>
    <rPh sb="14" eb="16">
      <t>ショトク</t>
    </rPh>
    <rPh sb="16" eb="17">
      <t>シャ</t>
    </rPh>
    <rPh sb="18" eb="19">
      <t>ナカ</t>
    </rPh>
    <rPh sb="21" eb="24">
      <t>フドウサン</t>
    </rPh>
    <rPh sb="24" eb="26">
      <t>シュウニュウ</t>
    </rPh>
    <rPh sb="26" eb="27">
      <t>トウ</t>
    </rPh>
    <rPh sb="28" eb="30">
      <t>ショトク</t>
    </rPh>
    <rPh sb="33" eb="34">
      <t>ヒト</t>
    </rPh>
    <rPh sb="36" eb="38">
      <t>カクテイ</t>
    </rPh>
    <rPh sb="38" eb="40">
      <t>シンコク</t>
    </rPh>
    <rPh sb="40" eb="41">
      <t>ショ</t>
    </rPh>
    <rPh sb="42" eb="43">
      <t>ヒョウ</t>
    </rPh>
    <rPh sb="44" eb="46">
      <t>シヨウ</t>
    </rPh>
    <phoneticPr fontId="1"/>
  </si>
  <si>
    <t>確定申告書　Ｂ表　第1表</t>
    <rPh sb="0" eb="2">
      <t>カクテイ</t>
    </rPh>
    <rPh sb="2" eb="4">
      <t>シンコク</t>
    </rPh>
    <rPh sb="4" eb="5">
      <t>ショ</t>
    </rPh>
    <rPh sb="7" eb="8">
      <t>ヒョウ</t>
    </rPh>
    <rPh sb="9" eb="10">
      <t>ダイ</t>
    </rPh>
    <rPh sb="11" eb="12">
      <t>ヒョウ</t>
    </rPh>
    <phoneticPr fontId="1"/>
  </si>
  <si>
    <t>確定申告書　Ｂ表　第2表</t>
    <rPh sb="0" eb="2">
      <t>カクテイ</t>
    </rPh>
    <rPh sb="2" eb="4">
      <t>シンコク</t>
    </rPh>
    <rPh sb="4" eb="5">
      <t>ショ</t>
    </rPh>
    <rPh sb="7" eb="8">
      <t>ヒョウ</t>
    </rPh>
    <rPh sb="9" eb="10">
      <t>ダイ</t>
    </rPh>
    <rPh sb="11" eb="12">
      <t>ヒョウ</t>
    </rPh>
    <phoneticPr fontId="1"/>
  </si>
  <si>
    <t>ふるさと納税　確定申告　計算書　　Ｂ表の場合</t>
    <rPh sb="4" eb="6">
      <t>ノウゼイ</t>
    </rPh>
    <rPh sb="7" eb="9">
      <t>カクテイ</t>
    </rPh>
    <rPh sb="9" eb="11">
      <t>シンコク</t>
    </rPh>
    <rPh sb="12" eb="15">
      <t>ケイサンショ</t>
    </rPh>
    <rPh sb="18" eb="19">
      <t>ヒョウ</t>
    </rPh>
    <rPh sb="20" eb="22">
      <t>バアイ</t>
    </rPh>
    <phoneticPr fontId="1"/>
  </si>
  <si>
    <t>ここに寄付した金額合計を記載</t>
    <rPh sb="3" eb="5">
      <t>キフ</t>
    </rPh>
    <rPh sb="7" eb="9">
      <t>キンガク</t>
    </rPh>
    <rPh sb="9" eb="11">
      <t>ゴウケイ</t>
    </rPh>
    <rPh sb="12" eb="14">
      <t>キサイ</t>
    </rPh>
    <phoneticPr fontId="1"/>
  </si>
  <si>
    <t>ここでは、ふるさと納税の項目に対して、記入の仕方について説明しています。</t>
    <rPh sb="9" eb="11">
      <t>ノウゼイ</t>
    </rPh>
    <rPh sb="12" eb="14">
      <t>コウモク</t>
    </rPh>
    <rPh sb="15" eb="16">
      <t>タイ</t>
    </rPh>
    <rPh sb="19" eb="21">
      <t>キニュウ</t>
    </rPh>
    <rPh sb="22" eb="24">
      <t>シカタ</t>
    </rPh>
    <rPh sb="28" eb="30">
      <t>セツメイ</t>
    </rPh>
    <phoneticPr fontId="1"/>
  </si>
  <si>
    <t>￥60,000円のふるさと納税で寄付をした場合で、￥60,000-￥2,000＝￥58,000を記載</t>
    <rPh sb="7" eb="8">
      <t>エン</t>
    </rPh>
    <rPh sb="13" eb="15">
      <t>ノウゼイ</t>
    </rPh>
    <rPh sb="16" eb="18">
      <t>キフ</t>
    </rPh>
    <rPh sb="21" eb="23">
      <t>バアイ</t>
    </rPh>
    <rPh sb="48" eb="50">
      <t>キサイ</t>
    </rPh>
    <phoneticPr fontId="1"/>
  </si>
  <si>
    <t>下記の内容を参考に、国税庁のホームページからご自分の対象となる確定申告の書式をプリントアウトして、正式な確定申告書を作成してください。</t>
    <rPh sb="0" eb="2">
      <t>カキ</t>
    </rPh>
    <rPh sb="3" eb="5">
      <t>ナイヨウ</t>
    </rPh>
    <rPh sb="6" eb="8">
      <t>サンコウ</t>
    </rPh>
    <rPh sb="10" eb="13">
      <t>コクゼイチョウ</t>
    </rPh>
    <rPh sb="23" eb="25">
      <t>ジブン</t>
    </rPh>
    <rPh sb="26" eb="28">
      <t>タイショウ</t>
    </rPh>
    <rPh sb="31" eb="33">
      <t>カクテイ</t>
    </rPh>
    <rPh sb="33" eb="35">
      <t>シンコク</t>
    </rPh>
    <rPh sb="36" eb="38">
      <t>ショシキ</t>
    </rPh>
    <rPh sb="49" eb="51">
      <t>セイシキ</t>
    </rPh>
    <rPh sb="52" eb="54">
      <t>カクテイ</t>
    </rPh>
    <rPh sb="54" eb="56">
      <t>シンコク</t>
    </rPh>
    <rPh sb="56" eb="57">
      <t>ショ</t>
    </rPh>
    <rPh sb="58" eb="60">
      <t>サクセイ</t>
    </rPh>
    <phoneticPr fontId="1"/>
  </si>
  <si>
    <t>国税庁の確定申告書のページはこちら</t>
    <rPh sb="0" eb="3">
      <t>コクゼイチョウ</t>
    </rPh>
    <rPh sb="4" eb="6">
      <t>カクテイ</t>
    </rPh>
    <rPh sb="6" eb="8">
      <t>シンコク</t>
    </rPh>
    <rPh sb="8" eb="9">
      <t>ショ</t>
    </rPh>
    <phoneticPr fontId="1"/>
  </si>
  <si>
    <t>ふるさと納税　確定申告　計算書　　Ａ表の場合</t>
    <rPh sb="4" eb="6">
      <t>ノウゼイ</t>
    </rPh>
    <rPh sb="7" eb="9">
      <t>カクテイ</t>
    </rPh>
    <rPh sb="9" eb="11">
      <t>シンコク</t>
    </rPh>
    <rPh sb="12" eb="15">
      <t>ケイサンショ</t>
    </rPh>
    <rPh sb="18" eb="19">
      <t>ヒョウ</t>
    </rPh>
    <rPh sb="20" eb="22">
      <t>バアイ</t>
    </rPh>
    <phoneticPr fontId="1"/>
  </si>
  <si>
    <t>ここでは確定申告Ａ表へ、記入の仕方について説明しています。</t>
    <rPh sb="4" eb="6">
      <t>カクテイ</t>
    </rPh>
    <rPh sb="6" eb="8">
      <t>シンコク</t>
    </rPh>
    <rPh sb="9" eb="10">
      <t>ヒョウ</t>
    </rPh>
    <rPh sb="12" eb="14">
      <t>キニュウ</t>
    </rPh>
    <rPh sb="15" eb="17">
      <t>シカタ</t>
    </rPh>
    <rPh sb="21" eb="23">
      <t>セツメイ</t>
    </rPh>
    <phoneticPr fontId="1"/>
  </si>
  <si>
    <t>雑　公的年金等</t>
    <rPh sb="0" eb="1">
      <t>ザツ</t>
    </rPh>
    <rPh sb="2" eb="4">
      <t>コウテキ</t>
    </rPh>
    <rPh sb="4" eb="6">
      <t>ネンキン</t>
    </rPh>
    <rPh sb="6" eb="7">
      <t>トウ</t>
    </rPh>
    <phoneticPr fontId="1"/>
  </si>
  <si>
    <t>　　その他</t>
    <rPh sb="4" eb="5">
      <t>タ</t>
    </rPh>
    <phoneticPr fontId="1"/>
  </si>
  <si>
    <t>合計　①＋②＋③＋④</t>
    <rPh sb="0" eb="2">
      <t>ゴウケイ</t>
    </rPh>
    <phoneticPr fontId="1"/>
  </si>
  <si>
    <t>⑥から⑮までの計</t>
    <rPh sb="7" eb="8">
      <t>ケイ</t>
    </rPh>
    <phoneticPr fontId="1"/>
  </si>
  <si>
    <t>合計（⑯＋⑰＋⑱＋⑲）</t>
    <rPh sb="0" eb="2">
      <t>ゴウケイ</t>
    </rPh>
    <phoneticPr fontId="1"/>
  </si>
  <si>
    <t>上の㉖に対する税額</t>
    <rPh sb="0" eb="1">
      <t>ウエ</t>
    </rPh>
    <rPh sb="4" eb="5">
      <t>タイ</t>
    </rPh>
    <rPh sb="7" eb="9">
      <t>ゼイガク</t>
    </rPh>
    <phoneticPr fontId="1"/>
  </si>
  <si>
    <t>⑫~⑬</t>
    <phoneticPr fontId="1"/>
  </si>
  <si>
    <t>㉕~㉗</t>
    <phoneticPr fontId="1"/>
  </si>
  <si>
    <t>　　　　　　　　還付される税金</t>
    <rPh sb="8" eb="10">
      <t>カンプ</t>
    </rPh>
    <rPh sb="13" eb="15">
      <t>ゼイキン</t>
    </rPh>
    <phoneticPr fontId="1"/>
  </si>
  <si>
    <t>㉙~㉛</t>
    <phoneticPr fontId="1"/>
  </si>
  <si>
    <t>再差引所得税額
（基準所得税額）
㉜－㉝</t>
    <rPh sb="0" eb="1">
      <t>サイ</t>
    </rPh>
    <rPh sb="1" eb="3">
      <t>サシヒキ</t>
    </rPh>
    <rPh sb="3" eb="5">
      <t>ショトク</t>
    </rPh>
    <rPh sb="5" eb="7">
      <t>ゼイガク</t>
    </rPh>
    <rPh sb="9" eb="11">
      <t>キジュン</t>
    </rPh>
    <rPh sb="11" eb="13">
      <t>ショトク</t>
    </rPh>
    <rPh sb="13" eb="15">
      <t>ゼイガク</t>
    </rPh>
    <phoneticPr fontId="1"/>
  </si>
  <si>
    <t>復興特別所得税額㉞×2.1%</t>
    <rPh sb="0" eb="2">
      <t>フッコウ</t>
    </rPh>
    <rPh sb="2" eb="4">
      <t>トクベツ</t>
    </rPh>
    <rPh sb="4" eb="6">
      <t>ショトク</t>
    </rPh>
    <rPh sb="6" eb="8">
      <t>ゼイガク</t>
    </rPh>
    <phoneticPr fontId="1"/>
  </si>
  <si>
    <t>所得税及び復興特別所得税の額
㉞＋㊱</t>
    <rPh sb="0" eb="3">
      <t>ショトクゼイ</t>
    </rPh>
    <rPh sb="3" eb="4">
      <t>オヨ</t>
    </rPh>
    <rPh sb="5" eb="7">
      <t>フッコウ</t>
    </rPh>
    <rPh sb="7" eb="9">
      <t>トクベツ</t>
    </rPh>
    <rPh sb="9" eb="12">
      <t>ショトクゼイ</t>
    </rPh>
    <rPh sb="13" eb="14">
      <t>ガク</t>
    </rPh>
    <phoneticPr fontId="1"/>
  </si>
  <si>
    <t>申告納税額　収める税金
㊱－㊲－㊳</t>
    <rPh sb="0" eb="2">
      <t>シンコク</t>
    </rPh>
    <rPh sb="2" eb="4">
      <t>ノウゼイ</t>
    </rPh>
    <rPh sb="4" eb="5">
      <t>ガク</t>
    </rPh>
    <rPh sb="6" eb="7">
      <t>オサ</t>
    </rPh>
    <rPh sb="9" eb="11">
      <t>ゼイキン</t>
    </rPh>
    <phoneticPr fontId="1"/>
  </si>
  <si>
    <t>18,000,000円～39,999,999円</t>
    <rPh sb="2" eb="11">
      <t>００００００エン</t>
    </rPh>
    <rPh sb="22" eb="23">
      <t>エン</t>
    </rPh>
    <phoneticPr fontId="1"/>
  </si>
  <si>
    <t>40,000,000円～</t>
    <rPh sb="10" eb="11">
      <t>エン</t>
    </rPh>
    <phoneticPr fontId="1"/>
  </si>
  <si>
    <t>ふるさと納税の為のシュミュレーション計算ツールのご利用に際しては、</t>
    <rPh sb="4" eb="6">
      <t>ノウゼイ</t>
    </rPh>
    <rPh sb="7" eb="8">
      <t>タメ</t>
    </rPh>
    <phoneticPr fontId="1"/>
  </si>
  <si>
    <t>１，当ふるさと納税確定申告の為のシュミュレーション計算ツール（以下シュミュレーション計算ツールと言う）の管理者及び当シュミュレーション計算ツール内の記事の執筆者は、当シュミュレーション計算ツールに掲載された情報及びリンク先サイトに掲載された情報について完全性・安全性・正確性を保証するものではありません。</t>
    <rPh sb="31" eb="33">
      <t>イカ</t>
    </rPh>
    <rPh sb="42" eb="44">
      <t>ケイサン</t>
    </rPh>
    <rPh sb="48" eb="49">
      <t>イ</t>
    </rPh>
    <rPh sb="57" eb="58">
      <t>トウ</t>
    </rPh>
    <phoneticPr fontId="1"/>
  </si>
  <si>
    <t>ふるさと納税の確定申告作成シート</t>
    <rPh sb="4" eb="6">
      <t>ノウゼイ</t>
    </rPh>
    <rPh sb="7" eb="9">
      <t>カクテイ</t>
    </rPh>
    <rPh sb="9" eb="11">
      <t>シンコク</t>
    </rPh>
    <rPh sb="11" eb="13">
      <t>サクセイ</t>
    </rPh>
    <phoneticPr fontId="1"/>
  </si>
  <si>
    <t>＜目次＞</t>
    <rPh sb="1" eb="3">
      <t>モクジ</t>
    </rPh>
    <phoneticPr fontId="1"/>
  </si>
  <si>
    <r>
      <rPr>
        <u/>
        <sz val="10"/>
        <color indexed="62"/>
        <rFont val="Meiryo UI"/>
        <family val="3"/>
        <charset val="128"/>
      </rPr>
      <t>ふるさと納税　確定申告　Ａ表</t>
    </r>
    <rPh sb="4" eb="6">
      <t>ノウゼイ</t>
    </rPh>
    <rPh sb="7" eb="9">
      <t>カクテイ</t>
    </rPh>
    <rPh sb="9" eb="11">
      <t>シンコク</t>
    </rPh>
    <rPh sb="13" eb="14">
      <t>ヒョウ</t>
    </rPh>
    <phoneticPr fontId="1"/>
  </si>
  <si>
    <r>
      <rPr>
        <u/>
        <sz val="10"/>
        <color indexed="62"/>
        <rFont val="Meiryo UI"/>
        <family val="3"/>
        <charset val="128"/>
      </rPr>
      <t>ふるさと納税　確定申告　Ｂ表</t>
    </r>
    <rPh sb="4" eb="6">
      <t>ノウゼイ</t>
    </rPh>
    <rPh sb="7" eb="9">
      <t>カクテイ</t>
    </rPh>
    <rPh sb="9" eb="11">
      <t>シンコク</t>
    </rPh>
    <rPh sb="13" eb="14">
      <t>ヒョウ</t>
    </rPh>
    <phoneticPr fontId="1"/>
  </si>
  <si>
    <r>
      <rPr>
        <u/>
        <sz val="10"/>
        <color indexed="62"/>
        <rFont val="Meiryo UI"/>
        <family val="3"/>
        <charset val="128"/>
      </rPr>
      <t>ふるさと納税　確定申告　Ａ表（</t>
    </r>
    <r>
      <rPr>
        <u/>
        <sz val="10"/>
        <color indexed="62"/>
        <rFont val="Corbel"/>
        <family val="2"/>
      </rPr>
      <t>4,000</t>
    </r>
    <r>
      <rPr>
        <u/>
        <sz val="10"/>
        <color indexed="62"/>
        <rFont val="Meiryo UI"/>
        <family val="3"/>
        <charset val="128"/>
      </rPr>
      <t>万円以上の所得者用）</t>
    </r>
    <rPh sb="4" eb="6">
      <t>ノウゼイ</t>
    </rPh>
    <rPh sb="7" eb="9">
      <t>カクテイ</t>
    </rPh>
    <rPh sb="9" eb="11">
      <t>シンコク</t>
    </rPh>
    <rPh sb="13" eb="14">
      <t>ヒョウ</t>
    </rPh>
    <rPh sb="20" eb="22">
      <t>マンエン</t>
    </rPh>
    <rPh sb="22" eb="24">
      <t>イジョウ</t>
    </rPh>
    <rPh sb="25" eb="27">
      <t>ショトク</t>
    </rPh>
    <rPh sb="27" eb="28">
      <t>シャ</t>
    </rPh>
    <rPh sb="28" eb="29">
      <t>ヨウ</t>
    </rPh>
    <phoneticPr fontId="1"/>
  </si>
  <si>
    <r>
      <rPr>
        <u/>
        <sz val="10"/>
        <color indexed="62"/>
        <rFont val="Meiryo UI"/>
        <family val="3"/>
        <charset val="128"/>
      </rPr>
      <t>ふるさと納税　確定申告　Ｂ表（</t>
    </r>
    <r>
      <rPr>
        <u/>
        <sz val="10"/>
        <color indexed="62"/>
        <rFont val="Corbel"/>
        <family val="2"/>
      </rPr>
      <t>4,001</t>
    </r>
    <r>
      <rPr>
        <u/>
        <sz val="10"/>
        <color indexed="62"/>
        <rFont val="Meiryo UI"/>
        <family val="3"/>
        <charset val="128"/>
      </rPr>
      <t>万円以上の所得者用）</t>
    </r>
    <rPh sb="4" eb="6">
      <t>ノウゼイ</t>
    </rPh>
    <rPh sb="7" eb="9">
      <t>カクテイ</t>
    </rPh>
    <rPh sb="9" eb="11">
      <t>シンコク</t>
    </rPh>
    <rPh sb="13" eb="14">
      <t>ヒョウ</t>
    </rPh>
    <rPh sb="20" eb="22">
      <t>マンエン</t>
    </rPh>
    <rPh sb="22" eb="24">
      <t>イジョウ</t>
    </rPh>
    <rPh sb="25" eb="27">
      <t>ショトク</t>
    </rPh>
    <rPh sb="27" eb="28">
      <t>シャ</t>
    </rPh>
    <rPh sb="28" eb="29">
      <t>ヨウ</t>
    </rPh>
    <phoneticPr fontId="1"/>
  </si>
  <si>
    <r>
      <rPr>
        <u/>
        <sz val="10"/>
        <color indexed="62"/>
        <rFont val="Meiryo UI"/>
        <family val="3"/>
        <charset val="128"/>
      </rPr>
      <t>ふるさと納税情報</t>
    </r>
    <rPh sb="4" eb="6">
      <t>ノウゼイ</t>
    </rPh>
    <rPh sb="6" eb="8">
      <t>ジョウホウ</t>
    </rPh>
    <phoneticPr fontId="1"/>
  </si>
  <si>
    <r>
      <rPr>
        <u/>
        <sz val="10"/>
        <color indexed="62"/>
        <rFont val="Meiryo UI"/>
        <family val="3"/>
        <charset val="128"/>
      </rPr>
      <t>還元率ランキング</t>
    </r>
    <rPh sb="0" eb="2">
      <t>カンゲン</t>
    </rPh>
    <rPh sb="2" eb="3">
      <t>リツ</t>
    </rPh>
    <phoneticPr fontId="1"/>
  </si>
  <si>
    <r>
      <rPr>
        <u/>
        <sz val="10"/>
        <color indexed="62"/>
        <rFont val="Meiryo UI"/>
        <family val="3"/>
        <charset val="128"/>
      </rPr>
      <t>最新記事</t>
    </r>
    <rPh sb="0" eb="2">
      <t>サイシン</t>
    </rPh>
    <rPh sb="2" eb="4">
      <t>キジ</t>
    </rPh>
    <phoneticPr fontId="1"/>
  </si>
  <si>
    <r>
      <rPr>
        <u/>
        <sz val="10"/>
        <color indexed="62"/>
        <rFont val="Meiryo UI"/>
        <family val="3"/>
        <charset val="128"/>
      </rPr>
      <t>家電製品</t>
    </r>
    <rPh sb="0" eb="2">
      <t>カデン</t>
    </rPh>
    <rPh sb="2" eb="4">
      <t>セイヒン</t>
    </rPh>
    <phoneticPr fontId="1"/>
  </si>
  <si>
    <r>
      <rPr>
        <u/>
        <sz val="10"/>
        <color indexed="62"/>
        <rFont val="Meiryo UI"/>
        <family val="3"/>
        <charset val="128"/>
      </rPr>
      <t>食品</t>
    </r>
    <rPh sb="0" eb="2">
      <t>ショクヒン</t>
    </rPh>
    <phoneticPr fontId="1"/>
  </si>
  <si>
    <r>
      <rPr>
        <u/>
        <sz val="10"/>
        <color indexed="62"/>
        <rFont val="Meiryo UI"/>
        <family val="3"/>
        <charset val="128"/>
      </rPr>
      <t>おすすめ商品</t>
    </r>
    <rPh sb="4" eb="6">
      <t>ショウヒン</t>
    </rPh>
    <phoneticPr fontId="1"/>
  </si>
  <si>
    <r>
      <rPr>
        <u/>
        <sz val="10"/>
        <color indexed="62"/>
        <rFont val="Meiryo UI"/>
        <family val="3"/>
        <charset val="128"/>
      </rPr>
      <t>免責事項、注意事項</t>
    </r>
    <rPh sb="0" eb="2">
      <t>メンセキ</t>
    </rPh>
    <rPh sb="2" eb="4">
      <t>ジコウ</t>
    </rPh>
    <rPh sb="5" eb="7">
      <t>チュウイ</t>
    </rPh>
    <rPh sb="7" eb="9">
      <t>ジコウ</t>
    </rPh>
    <phoneticPr fontId="1"/>
  </si>
  <si>
    <t>当サイトでおススメしている　ふるさと納税　商品</t>
    <rPh sb="0" eb="1">
      <t>トウ</t>
    </rPh>
    <rPh sb="18" eb="20">
      <t>ノウゼイ</t>
    </rPh>
    <rPh sb="21" eb="23">
      <t>ショウヒン</t>
    </rPh>
    <phoneticPr fontId="1"/>
  </si>
  <si>
    <r>
      <rPr>
        <u/>
        <sz val="20"/>
        <color indexed="62"/>
        <rFont val="BIZ UDPゴシック"/>
        <family val="3"/>
        <charset val="128"/>
      </rPr>
      <t>給与所得が</t>
    </r>
    <r>
      <rPr>
        <u/>
        <sz val="20"/>
        <color indexed="62"/>
        <rFont val="Corbel"/>
        <family val="2"/>
      </rPr>
      <t>4000</t>
    </r>
    <r>
      <rPr>
        <u/>
        <sz val="20"/>
        <color indexed="62"/>
        <rFont val="BIZ UDPゴシック"/>
        <family val="3"/>
        <charset val="128"/>
      </rPr>
      <t>万円以上の人の計算式は
こちら</t>
    </r>
    <rPh sb="0" eb="2">
      <t>キュウヨ</t>
    </rPh>
    <rPh sb="2" eb="4">
      <t>ショトク</t>
    </rPh>
    <rPh sb="9" eb="11">
      <t>マンエン</t>
    </rPh>
    <rPh sb="11" eb="13">
      <t>イジョウ</t>
    </rPh>
    <rPh sb="14" eb="15">
      <t>ヒト</t>
    </rPh>
    <rPh sb="16" eb="19">
      <t>ケイサンシキ</t>
    </rPh>
    <phoneticPr fontId="1"/>
  </si>
  <si>
    <t>ＴＯＰ（まだあった！ふるさと納税　家電製品サイト）</t>
    <rPh sb="14" eb="16">
      <t>ノウゼイ</t>
    </rPh>
    <rPh sb="17" eb="19">
      <t>カデン</t>
    </rPh>
    <rPh sb="19" eb="21">
      <t>セイヒン</t>
    </rPh>
    <phoneticPr fontId="1"/>
  </si>
  <si>
    <t>給与所得4000万円以上</t>
    <rPh sb="0" eb="2">
      <t>キュウヨ</t>
    </rPh>
    <rPh sb="2" eb="4">
      <t>ショトク</t>
    </rPh>
    <rPh sb="8" eb="10">
      <t>マンエン</t>
    </rPh>
    <rPh sb="10" eb="12">
      <t>イジョウ</t>
    </rPh>
    <phoneticPr fontId="1"/>
  </si>
  <si>
    <t>当サイトでは、ふるさと納税で自治体からの返礼品でもらえる家電製品を中心に、紹介しています。</t>
    <rPh sb="0" eb="1">
      <t>トウ</t>
    </rPh>
    <rPh sb="11" eb="13">
      <t>ノウゼイ</t>
    </rPh>
    <rPh sb="14" eb="17">
      <t>ジチタイ</t>
    </rPh>
    <rPh sb="20" eb="22">
      <t>ヘンレイ</t>
    </rPh>
    <rPh sb="22" eb="23">
      <t>ヒン</t>
    </rPh>
    <rPh sb="28" eb="30">
      <t>カデン</t>
    </rPh>
    <rPh sb="30" eb="32">
      <t>セイヒン</t>
    </rPh>
    <rPh sb="33" eb="35">
      <t>チュウシン</t>
    </rPh>
    <rPh sb="37" eb="39">
      <t>ショウカイ</t>
    </rPh>
    <phoneticPr fontId="1"/>
  </si>
  <si>
    <t>しかしながら、探せばまだまだ家電製品が出てきています。</t>
    <rPh sb="7" eb="8">
      <t>サガ</t>
    </rPh>
    <rPh sb="14" eb="16">
      <t>カデン</t>
    </rPh>
    <rPh sb="16" eb="18">
      <t>セイヒン</t>
    </rPh>
    <rPh sb="19" eb="20">
      <t>デ</t>
    </rPh>
    <phoneticPr fontId="1"/>
  </si>
  <si>
    <t>ふるさと納税サイトの中で、「ふるなび」、「楽天」、「ふるさとプレミアム」、などから出展されています。</t>
    <rPh sb="4" eb="6">
      <t>ノウゼイ</t>
    </rPh>
    <rPh sb="10" eb="11">
      <t>ナカ</t>
    </rPh>
    <rPh sb="21" eb="23">
      <t>ラクテン</t>
    </rPh>
    <rPh sb="41" eb="43">
      <t>シュッテン</t>
    </rPh>
    <phoneticPr fontId="1"/>
  </si>
  <si>
    <t>その中から、製品カテゴリーに分けて紹介しています。</t>
    <rPh sb="2" eb="3">
      <t>ナカ</t>
    </rPh>
    <rPh sb="6" eb="8">
      <t>セイヒン</t>
    </rPh>
    <rPh sb="14" eb="15">
      <t>ワ</t>
    </rPh>
    <rPh sb="17" eb="19">
      <t>ショウカイ</t>
    </rPh>
    <phoneticPr fontId="1"/>
  </si>
  <si>
    <t>ふるさと納税の返礼品でもらえる電化製品</t>
    <rPh sb="4" eb="6">
      <t>ノウゼイ</t>
    </rPh>
    <rPh sb="7" eb="9">
      <t>ヘンレイ</t>
    </rPh>
    <rPh sb="9" eb="10">
      <t>ヒン</t>
    </rPh>
    <rPh sb="15" eb="17">
      <t>デンカ</t>
    </rPh>
    <rPh sb="17" eb="19">
      <t>セイヒン</t>
    </rPh>
    <phoneticPr fontId="1"/>
  </si>
  <si>
    <t>パソコン</t>
    <phoneticPr fontId="1"/>
  </si>
  <si>
    <t>プリンター</t>
    <phoneticPr fontId="1"/>
  </si>
  <si>
    <t>ハードディスク</t>
    <phoneticPr fontId="1"/>
  </si>
  <si>
    <t>ゲームソフト</t>
    <phoneticPr fontId="1"/>
  </si>
  <si>
    <r>
      <t>パソコンメーカーとしては、</t>
    </r>
    <r>
      <rPr>
        <b/>
        <sz val="12"/>
        <rFont val="HGP創英角ｺﾞｼｯｸUB"/>
        <family val="3"/>
        <charset val="128"/>
      </rPr>
      <t>ＳＯＮＹ、ＮＥＣ、レノボ、マウスコンピューター、ドスパラ</t>
    </r>
    <r>
      <rPr>
        <sz val="12"/>
        <rFont val="AR P丸ゴシック体M"/>
        <family val="3"/>
        <charset val="128"/>
      </rPr>
      <t>、</t>
    </r>
    <r>
      <rPr>
        <sz val="11"/>
        <rFont val="AR P丸ゴシック体M"/>
        <family val="3"/>
        <charset val="128"/>
      </rPr>
      <t xml:space="preserve">と言った一流メーカーが出展されています。
ノートパソコン、デスクトップパソコン、ゲーム用高性能パソコン、タブレットパソコン、等、一通りのタイプが揃っています。
周辺商品として、ディスプレイ、キーボード、ハードディスク、なども貰えます。
人気商品なので、早くなくなってしまいますので、欲しい商品が出れば、お早めに寄付する事をおススメします。
</t>
    </r>
    <phoneticPr fontId="1"/>
  </si>
  <si>
    <r>
      <t xml:space="preserve">群馬県昭和村、埼玉県秩父村、キャノンの工場で製造されたプリンターが出展されています。
</t>
    </r>
    <r>
      <rPr>
        <b/>
        <sz val="12"/>
        <rFont val="HGP創英角ｺﾞｼｯｸUB"/>
        <family val="3"/>
        <charset val="128"/>
      </rPr>
      <t>インクジェットの複合機からカラーレーザー複合機</t>
    </r>
    <r>
      <rPr>
        <sz val="11"/>
        <rFont val="AR丸ゴシック体M"/>
        <family val="3"/>
        <charset val="128"/>
      </rPr>
      <t xml:space="preserve">まで、幅広いプリンターが提供されています。
家庭でもビジネスでも使用できる高性能プリンターです。
</t>
    </r>
    <rPh sb="33" eb="35">
      <t>シュッテン</t>
    </rPh>
    <rPh sb="88" eb="90">
      <t>カテイ</t>
    </rPh>
    <rPh sb="98" eb="100">
      <t>シヨウ</t>
    </rPh>
    <rPh sb="103" eb="106">
      <t>コウセイノウ</t>
    </rPh>
    <phoneticPr fontId="1"/>
  </si>
  <si>
    <r>
      <t xml:space="preserve">ロジテック、アイリスオーヤマ、等、からハードディスクが出展されています。
パソコンでもテレビでも使用できますので、長時間の録画でも対応出来ます。
</t>
    </r>
    <r>
      <rPr>
        <sz val="12"/>
        <rFont val="HGP創英角ｺﾞｼｯｸUB"/>
        <family val="3"/>
        <charset val="128"/>
      </rPr>
      <t>５００ＧＢ～５ＴＢまで揃っています</t>
    </r>
    <r>
      <rPr>
        <sz val="11"/>
        <rFont val="AR P丸ゴシック体M"/>
        <family val="3"/>
        <charset val="128"/>
      </rPr>
      <t xml:space="preserve">ので、目的に応じて選択する事が出来ます。
</t>
    </r>
    <r>
      <rPr>
        <b/>
        <sz val="12"/>
        <rFont val="HGP創英角ｺﾞｼｯｸUB"/>
        <family val="3"/>
        <charset val="128"/>
      </rPr>
      <t>今話題のＷＤ　Ｒｅｄを採用された機種もあります</t>
    </r>
    <r>
      <rPr>
        <sz val="11"/>
        <rFont val="AR P丸ゴシック体M"/>
        <family val="3"/>
        <charset val="128"/>
      </rPr>
      <t>ので、故障に対する信頼性が高く、そして高容量のデータを保存ができます。</t>
    </r>
    <rPh sb="15" eb="16">
      <t>トウ</t>
    </rPh>
    <rPh sb="27" eb="29">
      <t>シュッテン</t>
    </rPh>
    <rPh sb="48" eb="50">
      <t>シヨウ</t>
    </rPh>
    <rPh sb="57" eb="60">
      <t>チョウジカン</t>
    </rPh>
    <rPh sb="61" eb="63">
      <t>ロクガ</t>
    </rPh>
    <rPh sb="65" eb="67">
      <t>タイオウ</t>
    </rPh>
    <rPh sb="67" eb="69">
      <t>デキ</t>
    </rPh>
    <rPh sb="84" eb="85">
      <t>ソロ</t>
    </rPh>
    <rPh sb="93" eb="95">
      <t>モクテキ</t>
    </rPh>
    <rPh sb="96" eb="97">
      <t>オウ</t>
    </rPh>
    <rPh sb="99" eb="101">
      <t>センタク</t>
    </rPh>
    <rPh sb="103" eb="104">
      <t>コト</t>
    </rPh>
    <rPh sb="105" eb="107">
      <t>デキ</t>
    </rPh>
    <rPh sb="111" eb="112">
      <t>イマ</t>
    </rPh>
    <rPh sb="112" eb="114">
      <t>ワダイ</t>
    </rPh>
    <rPh sb="127" eb="129">
      <t>キシュ</t>
    </rPh>
    <phoneticPr fontId="1"/>
  </si>
  <si>
    <t>スマホ関連</t>
    <rPh sb="3" eb="5">
      <t>カンレン</t>
    </rPh>
    <phoneticPr fontId="1"/>
  </si>
  <si>
    <t>充電器・バッテリー</t>
    <rPh sb="0" eb="3">
      <t>ジュウデンキ</t>
    </rPh>
    <phoneticPr fontId="1"/>
  </si>
  <si>
    <r>
      <t>Playstation（ＳＯＮＹ）ゲームソフトが岐阜県各務原市 から出展されています。
『夜廻』の続編です。『魔女と百騎兵』「嘘つき姫と盲目王子」　「シルバー2425」などの</t>
    </r>
    <r>
      <rPr>
        <b/>
        <sz val="12"/>
        <rFont val="HGP創英角ｺﾞｼｯｸUB"/>
        <family val="3"/>
        <charset val="128"/>
      </rPr>
      <t>有名な人気シリーズが揃っています</t>
    </r>
    <r>
      <rPr>
        <sz val="11"/>
        <rFont val="AR丸ゴシック体M"/>
        <family val="3"/>
        <charset val="128"/>
      </rPr>
      <t>。</t>
    </r>
    <rPh sb="34" eb="36">
      <t>シュッテン</t>
    </rPh>
    <rPh sb="87" eb="89">
      <t>ユウメイ</t>
    </rPh>
    <rPh sb="90" eb="92">
      <t>ニンキ</t>
    </rPh>
    <rPh sb="97" eb="98">
      <t>ソロ</t>
    </rPh>
    <phoneticPr fontId="1"/>
  </si>
  <si>
    <r>
      <t>モバイル用のバッテリーです。
充電器もついていますので、夜充電しておいて、携帯して使用したりもできます。
バッテリーの上に携帯電話を置いておけば充電できる機種もあり、面倒なコードをつなぐ作業が不要なので、</t>
    </r>
    <r>
      <rPr>
        <b/>
        <sz val="12"/>
        <rFont val="HGP創英角ｺﾞｼｯｸUB"/>
        <family val="3"/>
        <charset val="128"/>
      </rPr>
      <t>ちょっと時間が空いた時バッテリーの上に置いておけば充電できる</t>
    </r>
    <r>
      <rPr>
        <sz val="11"/>
        <rFont val="AR P丸ゴシック体M"/>
        <family val="3"/>
        <charset val="128"/>
      </rPr>
      <t xml:space="preserve">ので、時間を節約も出来ます。
</t>
    </r>
    <rPh sb="4" eb="5">
      <t>ヨウ</t>
    </rPh>
    <rPh sb="15" eb="18">
      <t>ジュウデンキ</t>
    </rPh>
    <rPh sb="28" eb="29">
      <t>ヨル</t>
    </rPh>
    <rPh sb="29" eb="31">
      <t>ジュウデン</t>
    </rPh>
    <rPh sb="37" eb="39">
      <t>ケイタイ</t>
    </rPh>
    <rPh sb="41" eb="43">
      <t>シヨウ</t>
    </rPh>
    <rPh sb="59" eb="60">
      <t>ウエ</t>
    </rPh>
    <rPh sb="61" eb="63">
      <t>ケイタイ</t>
    </rPh>
    <rPh sb="63" eb="65">
      <t>デンワ</t>
    </rPh>
    <rPh sb="66" eb="67">
      <t>オ</t>
    </rPh>
    <rPh sb="72" eb="74">
      <t>ジュウデン</t>
    </rPh>
    <rPh sb="77" eb="79">
      <t>キシュ</t>
    </rPh>
    <rPh sb="83" eb="85">
      <t>メンドウ</t>
    </rPh>
    <rPh sb="93" eb="95">
      <t>サギョウ</t>
    </rPh>
    <rPh sb="96" eb="98">
      <t>フヨウ</t>
    </rPh>
    <rPh sb="106" eb="108">
      <t>ジカン</t>
    </rPh>
    <rPh sb="109" eb="110">
      <t>ア</t>
    </rPh>
    <rPh sb="112" eb="113">
      <t>トキ</t>
    </rPh>
    <rPh sb="119" eb="120">
      <t>ウエ</t>
    </rPh>
    <rPh sb="121" eb="122">
      <t>オ</t>
    </rPh>
    <rPh sb="127" eb="129">
      <t>ジュウデン</t>
    </rPh>
    <rPh sb="135" eb="137">
      <t>ジカン</t>
    </rPh>
    <rPh sb="138" eb="140">
      <t>セツヤク</t>
    </rPh>
    <rPh sb="141" eb="143">
      <t>デキ</t>
    </rPh>
    <phoneticPr fontId="1"/>
  </si>
  <si>
    <r>
      <t xml:space="preserve">非常用電源です。
最近では異常気象が多いので、大雨や台風、洪水、と言った大きな災害が発生しています。
電気や水道、ガス、と言ったインフラが止まってしまって、生命を脅かすような事件も起きています。
</t>
    </r>
    <r>
      <rPr>
        <b/>
        <sz val="12"/>
        <rFont val="HGP創英角ｺﾞｼｯｸUB"/>
        <family val="3"/>
        <charset val="128"/>
      </rPr>
      <t>いざという時に備えて、充電器に充電</t>
    </r>
    <r>
      <rPr>
        <sz val="11"/>
        <rFont val="AR丸ゴシック体M"/>
        <family val="3"/>
        <charset val="128"/>
      </rPr>
      <t>しておけば、携帯電話の充電や調理器、暖房、と言った生活用品として使用出来ます。</t>
    </r>
    <rPh sb="0" eb="3">
      <t>ヒジョウヨウ</t>
    </rPh>
    <rPh sb="3" eb="5">
      <t>デンゲン</t>
    </rPh>
    <rPh sb="9" eb="11">
      <t>サイキン</t>
    </rPh>
    <rPh sb="13" eb="15">
      <t>イジョウ</t>
    </rPh>
    <rPh sb="15" eb="17">
      <t>キショウ</t>
    </rPh>
    <rPh sb="18" eb="19">
      <t>オオ</t>
    </rPh>
    <rPh sb="23" eb="25">
      <t>オオアメ</t>
    </rPh>
    <rPh sb="26" eb="28">
      <t>タイフウ</t>
    </rPh>
    <rPh sb="29" eb="31">
      <t>コウズイ</t>
    </rPh>
    <rPh sb="33" eb="34">
      <t>イ</t>
    </rPh>
    <rPh sb="36" eb="37">
      <t>オオ</t>
    </rPh>
    <rPh sb="39" eb="41">
      <t>サイガイ</t>
    </rPh>
    <rPh sb="42" eb="44">
      <t>ハッセイ</t>
    </rPh>
    <rPh sb="51" eb="53">
      <t>デンキ</t>
    </rPh>
    <rPh sb="54" eb="56">
      <t>スイドウ</t>
    </rPh>
    <rPh sb="61" eb="62">
      <t>イ</t>
    </rPh>
    <rPh sb="69" eb="70">
      <t>ト</t>
    </rPh>
    <rPh sb="78" eb="80">
      <t>セイメイ</t>
    </rPh>
    <rPh sb="81" eb="82">
      <t>オビヤ</t>
    </rPh>
    <rPh sb="87" eb="89">
      <t>ジケン</t>
    </rPh>
    <rPh sb="90" eb="91">
      <t>オ</t>
    </rPh>
    <rPh sb="103" eb="104">
      <t>トキ</t>
    </rPh>
    <rPh sb="105" eb="106">
      <t>ソナ</t>
    </rPh>
    <rPh sb="109" eb="112">
      <t>ジュウデンキ</t>
    </rPh>
    <rPh sb="113" eb="115">
      <t>ジュウデン</t>
    </rPh>
    <rPh sb="121" eb="123">
      <t>ケイタイ</t>
    </rPh>
    <rPh sb="123" eb="125">
      <t>デンワ</t>
    </rPh>
    <rPh sb="126" eb="128">
      <t>ジュウデン</t>
    </rPh>
    <rPh sb="129" eb="132">
      <t>チョウリキ</t>
    </rPh>
    <rPh sb="133" eb="135">
      <t>ダンボウ</t>
    </rPh>
    <rPh sb="137" eb="138">
      <t>イ</t>
    </rPh>
    <rPh sb="140" eb="142">
      <t>セイカツ</t>
    </rPh>
    <rPh sb="142" eb="144">
      <t>ヨウヒン</t>
    </rPh>
    <rPh sb="147" eb="149">
      <t>シヨウ</t>
    </rPh>
    <rPh sb="149" eb="151">
      <t>デキ</t>
    </rPh>
    <phoneticPr fontId="1"/>
  </si>
  <si>
    <t>テレビ</t>
    <phoneticPr fontId="1"/>
  </si>
  <si>
    <t>スピーカー</t>
    <phoneticPr fontId="1"/>
  </si>
  <si>
    <t>ヘッドホン</t>
    <phoneticPr fontId="1"/>
  </si>
  <si>
    <t>イヤホン</t>
    <phoneticPr fontId="1"/>
  </si>
  <si>
    <t>炊飯器</t>
    <rPh sb="0" eb="3">
      <t>スイハンキ</t>
    </rPh>
    <phoneticPr fontId="1"/>
  </si>
  <si>
    <t>オーブン</t>
    <phoneticPr fontId="1"/>
  </si>
  <si>
    <t>レンジ台</t>
    <rPh sb="3" eb="4">
      <t>ダイ</t>
    </rPh>
    <phoneticPr fontId="1"/>
  </si>
  <si>
    <t>除湿乾燥機</t>
    <rPh sb="0" eb="2">
      <t>ジョシツ</t>
    </rPh>
    <rPh sb="2" eb="5">
      <t>カンソウキ</t>
    </rPh>
    <phoneticPr fontId="1"/>
  </si>
  <si>
    <t>洗濯機</t>
    <rPh sb="0" eb="3">
      <t>センタッキ</t>
    </rPh>
    <phoneticPr fontId="1"/>
  </si>
  <si>
    <t>掃除機</t>
    <rPh sb="0" eb="3">
      <t>ソウジキ</t>
    </rPh>
    <phoneticPr fontId="1"/>
  </si>
  <si>
    <t>暖房器具</t>
    <rPh sb="0" eb="2">
      <t>ダンボウ</t>
    </rPh>
    <rPh sb="2" eb="4">
      <t>キグ</t>
    </rPh>
    <phoneticPr fontId="1"/>
  </si>
  <si>
    <t>照明</t>
    <rPh sb="0" eb="2">
      <t>ショウメイ</t>
    </rPh>
    <phoneticPr fontId="1"/>
  </si>
  <si>
    <t>タワーファン</t>
    <phoneticPr fontId="1"/>
  </si>
  <si>
    <t>扇風機</t>
    <rPh sb="0" eb="3">
      <t>センプウキ</t>
    </rPh>
    <phoneticPr fontId="1"/>
  </si>
  <si>
    <t>空気清浄機</t>
    <rPh sb="0" eb="2">
      <t>クウキ</t>
    </rPh>
    <rPh sb="2" eb="5">
      <t>セイジョウキ</t>
    </rPh>
    <phoneticPr fontId="1"/>
  </si>
  <si>
    <t>加湿器</t>
    <rPh sb="0" eb="2">
      <t>カシツ</t>
    </rPh>
    <rPh sb="2" eb="3">
      <t>キ</t>
    </rPh>
    <phoneticPr fontId="1"/>
  </si>
  <si>
    <t>コーヒーメーカー</t>
    <phoneticPr fontId="1"/>
  </si>
  <si>
    <t>冷蔵庫</t>
    <rPh sb="0" eb="3">
      <t>レイゾウコ</t>
    </rPh>
    <phoneticPr fontId="1"/>
  </si>
  <si>
    <t>スチームアイロン</t>
    <phoneticPr fontId="1"/>
  </si>
  <si>
    <t>健康器具</t>
    <rPh sb="0" eb="2">
      <t>ケンコウ</t>
    </rPh>
    <rPh sb="2" eb="4">
      <t>キグ</t>
    </rPh>
    <phoneticPr fontId="1"/>
  </si>
  <si>
    <t>美容家電</t>
    <rPh sb="0" eb="2">
      <t>ビヨウ</t>
    </rPh>
    <rPh sb="2" eb="4">
      <t>カデン</t>
    </rPh>
    <phoneticPr fontId="1"/>
  </si>
  <si>
    <t>ドライブレコーダー</t>
    <phoneticPr fontId="1"/>
  </si>
  <si>
    <t>高圧洗浄機</t>
    <rPh sb="0" eb="2">
      <t>コウアツ</t>
    </rPh>
    <rPh sb="2" eb="4">
      <t>センジョウ</t>
    </rPh>
    <rPh sb="4" eb="5">
      <t>キ</t>
    </rPh>
    <phoneticPr fontId="1"/>
  </si>
  <si>
    <t>自転車</t>
    <rPh sb="0" eb="3">
      <t>ジテンシャ</t>
    </rPh>
    <phoneticPr fontId="1"/>
  </si>
  <si>
    <t>園芸機械</t>
    <rPh sb="0" eb="2">
      <t>エンゲイ</t>
    </rPh>
    <rPh sb="2" eb="4">
      <t>キカイ</t>
    </rPh>
    <phoneticPr fontId="1"/>
  </si>
  <si>
    <t>アラジン家電</t>
    <rPh sb="4" eb="6">
      <t>カデン</t>
    </rPh>
    <phoneticPr fontId="1"/>
  </si>
  <si>
    <t>ズボンプレッサー</t>
    <phoneticPr fontId="1"/>
  </si>
  <si>
    <t>シャワーヘッド</t>
    <phoneticPr fontId="1"/>
  </si>
  <si>
    <t>時計</t>
    <rPh sb="0" eb="2">
      <t>トケイ</t>
    </rPh>
    <phoneticPr fontId="1"/>
  </si>
  <si>
    <t>電動歯ブラシ</t>
    <rPh sb="0" eb="2">
      <t>デンドウ</t>
    </rPh>
    <rPh sb="2" eb="3">
      <t>ハ</t>
    </rPh>
    <phoneticPr fontId="1"/>
  </si>
  <si>
    <t>カメラ</t>
    <phoneticPr fontId="1"/>
  </si>
  <si>
    <r>
      <rPr>
        <b/>
        <sz val="11"/>
        <rFont val="HGP創英角ｺﾞｼｯｸUB"/>
        <family val="3"/>
        <charset val="128"/>
      </rPr>
      <t>ＳＯＮＹ（ブラビア）、フナイ、アイリスオーヤマ、等、の有名メーカーのテレビ</t>
    </r>
    <r>
      <rPr>
        <sz val="11"/>
        <rFont val="AR P丸ゴシック体M"/>
        <family val="3"/>
        <charset val="128"/>
      </rPr>
      <t xml:space="preserve">が出展されています。
今話題の４Ｋテレビ、ハイビジョンテレビ、も揃っています。
オリンピックを４Ｋで見ると、迫力ある選手が臨場感たっぷりで楽しむことが出来ます。
</t>
    </r>
    <rPh sb="24" eb="25">
      <t>トウ</t>
    </rPh>
    <rPh sb="27" eb="29">
      <t>ユウメイ</t>
    </rPh>
    <rPh sb="38" eb="40">
      <t>シュッテン</t>
    </rPh>
    <rPh sb="48" eb="49">
      <t>イマ</t>
    </rPh>
    <rPh sb="49" eb="51">
      <t>ワダイ</t>
    </rPh>
    <rPh sb="69" eb="70">
      <t>ソロ</t>
    </rPh>
    <rPh sb="87" eb="88">
      <t>ミ</t>
    </rPh>
    <rPh sb="91" eb="93">
      <t>ハクリョク</t>
    </rPh>
    <rPh sb="95" eb="97">
      <t>センシュ</t>
    </rPh>
    <rPh sb="98" eb="101">
      <t>リンジョウカン</t>
    </rPh>
    <rPh sb="106" eb="107">
      <t>タノ</t>
    </rPh>
    <rPh sb="112" eb="114">
      <t>デキ</t>
    </rPh>
    <phoneticPr fontId="1"/>
  </si>
  <si>
    <r>
      <t xml:space="preserve">首にかけてハンズフリーで音楽を聴いたり、スピーカーとしてスマホと繋いでみんなで聞けるようなスピーカーとして、使う機種が出展されています。
</t>
    </r>
    <r>
      <rPr>
        <b/>
        <sz val="11"/>
        <rFont val="HGP創英角ｺﾞｼｯｸUB"/>
        <family val="3"/>
        <charset val="128"/>
      </rPr>
      <t>ブルートウース機能を利用すれば、スマホをハンズフリーで電話を掛けたり、音量を調整したり、出来ます</t>
    </r>
    <r>
      <rPr>
        <sz val="11"/>
        <rFont val="AR丸ゴシック体M"/>
        <family val="3"/>
        <charset val="128"/>
      </rPr>
      <t>ので快適です。
防水仕様に成っていますので、急な雨でも対応出来ます。</t>
    </r>
    <rPh sb="0" eb="1">
      <t>クビ</t>
    </rPh>
    <rPh sb="12" eb="14">
      <t>オンガク</t>
    </rPh>
    <rPh sb="15" eb="16">
      <t>キ</t>
    </rPh>
    <rPh sb="32" eb="33">
      <t>ツナ</t>
    </rPh>
    <rPh sb="39" eb="40">
      <t>キ</t>
    </rPh>
    <rPh sb="54" eb="55">
      <t>ツカ</t>
    </rPh>
    <rPh sb="56" eb="58">
      <t>キシュ</t>
    </rPh>
    <rPh sb="59" eb="61">
      <t>シュッテン</t>
    </rPh>
    <rPh sb="76" eb="78">
      <t>キノウ</t>
    </rPh>
    <rPh sb="79" eb="81">
      <t>リヨウ</t>
    </rPh>
    <rPh sb="96" eb="98">
      <t>デンワ</t>
    </rPh>
    <rPh sb="99" eb="100">
      <t>カ</t>
    </rPh>
    <rPh sb="104" eb="106">
      <t>オンリョウ</t>
    </rPh>
    <rPh sb="107" eb="109">
      <t>チョウセイ</t>
    </rPh>
    <rPh sb="113" eb="115">
      <t>デキ</t>
    </rPh>
    <rPh sb="119" eb="121">
      <t>カイテキ</t>
    </rPh>
    <rPh sb="125" eb="127">
      <t>ボウスイ</t>
    </rPh>
    <rPh sb="127" eb="129">
      <t>シヨウ</t>
    </rPh>
    <rPh sb="130" eb="131">
      <t>ナ</t>
    </rPh>
    <rPh sb="139" eb="140">
      <t>キュウ</t>
    </rPh>
    <rPh sb="141" eb="142">
      <t>アメ</t>
    </rPh>
    <rPh sb="144" eb="146">
      <t>タイオウ</t>
    </rPh>
    <rPh sb="146" eb="148">
      <t>デキ</t>
    </rPh>
    <phoneticPr fontId="1"/>
  </si>
  <si>
    <r>
      <rPr>
        <b/>
        <sz val="11"/>
        <rFont val="HGP創英角ｺﾞｼｯｸUB"/>
        <family val="3"/>
        <charset val="128"/>
      </rPr>
      <t>ＳＯＮＹ、ローランド、等、の音響メーカーが出展</t>
    </r>
    <r>
      <rPr>
        <sz val="11"/>
        <rFont val="AR P丸ゴシック体M"/>
        <family val="3"/>
        <charset val="128"/>
      </rPr>
      <t>されています。
音質が優れているだけではなく、ファッション性もあるおしゃれなヘッドホンが揃っています。
ブルートゥース機能を使用すれば、配線が要りませんので、邪魔になりません。
スマホから音楽を飛ばしたり、ハンズフリーで音量を変えたり出来ます。
ノイズキャンセリング機能がある機種を使えば、周りの音を消して聞きたい音楽だけを聴く事も出来ます。</t>
    </r>
    <rPh sb="11" eb="12">
      <t>トウ</t>
    </rPh>
    <rPh sb="14" eb="16">
      <t>オンキョウ</t>
    </rPh>
    <rPh sb="21" eb="23">
      <t>シュッテン</t>
    </rPh>
    <rPh sb="31" eb="33">
      <t>オンシツ</t>
    </rPh>
    <rPh sb="34" eb="35">
      <t>スグ</t>
    </rPh>
    <rPh sb="52" eb="53">
      <t>セイ</t>
    </rPh>
    <rPh sb="67" eb="68">
      <t>ソロ</t>
    </rPh>
    <rPh sb="82" eb="84">
      <t>キノウ</t>
    </rPh>
    <rPh sb="85" eb="87">
      <t>シヨウ</t>
    </rPh>
    <rPh sb="91" eb="93">
      <t>ハイセン</t>
    </rPh>
    <rPh sb="94" eb="95">
      <t>イ</t>
    </rPh>
    <rPh sb="102" eb="104">
      <t>ジャマ</t>
    </rPh>
    <rPh sb="117" eb="119">
      <t>オンガク</t>
    </rPh>
    <rPh sb="120" eb="121">
      <t>ト</t>
    </rPh>
    <rPh sb="133" eb="135">
      <t>オンリョウ</t>
    </rPh>
    <rPh sb="136" eb="137">
      <t>カ</t>
    </rPh>
    <rPh sb="140" eb="142">
      <t>デキ</t>
    </rPh>
    <rPh sb="156" eb="158">
      <t>キノウ</t>
    </rPh>
    <rPh sb="161" eb="163">
      <t>キシュ</t>
    </rPh>
    <rPh sb="164" eb="165">
      <t>ツカ</t>
    </rPh>
    <rPh sb="168" eb="169">
      <t>マワ</t>
    </rPh>
    <rPh sb="171" eb="172">
      <t>オト</t>
    </rPh>
    <rPh sb="173" eb="174">
      <t>ケ</t>
    </rPh>
    <rPh sb="176" eb="177">
      <t>キ</t>
    </rPh>
    <rPh sb="180" eb="182">
      <t>オンガク</t>
    </rPh>
    <rPh sb="185" eb="186">
      <t>キ</t>
    </rPh>
    <rPh sb="187" eb="188">
      <t>コト</t>
    </rPh>
    <rPh sb="189" eb="191">
      <t>デキ</t>
    </rPh>
    <phoneticPr fontId="1"/>
  </si>
  <si>
    <r>
      <rPr>
        <b/>
        <sz val="11"/>
        <rFont val="HGP創英角ｺﾞｼｯｸUB"/>
        <family val="3"/>
        <charset val="128"/>
      </rPr>
      <t>ＳＯＮＹ、ローランド、オウルテック、等、から音響機器が得意なメーカーの製品が出展</t>
    </r>
    <r>
      <rPr>
        <sz val="11"/>
        <rFont val="AR丸ゴシック体M"/>
        <family val="3"/>
        <charset val="128"/>
      </rPr>
      <t>されています。
イヤホンと言っても、高品質な音だけでなく、高機能なイヤホンも出展されています。
ノイズキャンセリング：周辺の音を消して音楽だけを聴けたり、
無線機能：ブルートゥース機能を利用して無線でスマホからイヤホンに音を飛ばして聴く事が出来たり、
マイクと連動させてスマホで通話する事が出来たり、様々な機能が付いている製品もあります。</t>
    </r>
    <rPh sb="18" eb="19">
      <t>トウ</t>
    </rPh>
    <rPh sb="22" eb="24">
      <t>オンキョウ</t>
    </rPh>
    <rPh sb="24" eb="26">
      <t>キキ</t>
    </rPh>
    <rPh sb="27" eb="29">
      <t>トクイ</t>
    </rPh>
    <rPh sb="35" eb="37">
      <t>セイヒン</t>
    </rPh>
    <rPh sb="38" eb="40">
      <t>シュッテン</t>
    </rPh>
    <rPh sb="53" eb="54">
      <t>イ</t>
    </rPh>
    <rPh sb="58" eb="61">
      <t>コウヒンシツ</t>
    </rPh>
    <rPh sb="62" eb="63">
      <t>オト</t>
    </rPh>
    <rPh sb="69" eb="72">
      <t>コウキノウ</t>
    </rPh>
    <rPh sb="78" eb="80">
      <t>シュッテン</t>
    </rPh>
    <rPh sb="99" eb="101">
      <t>シュウヘン</t>
    </rPh>
    <rPh sb="102" eb="103">
      <t>オト</t>
    </rPh>
    <rPh sb="104" eb="105">
      <t>ケ</t>
    </rPh>
    <rPh sb="107" eb="109">
      <t>オンガク</t>
    </rPh>
    <rPh sb="112" eb="113">
      <t>キ</t>
    </rPh>
    <rPh sb="118" eb="120">
      <t>ムセン</t>
    </rPh>
    <rPh sb="120" eb="122">
      <t>キノウ</t>
    </rPh>
    <rPh sb="130" eb="132">
      <t>キノウ</t>
    </rPh>
    <rPh sb="133" eb="135">
      <t>リヨウ</t>
    </rPh>
    <rPh sb="137" eb="139">
      <t>ムセン</t>
    </rPh>
    <rPh sb="150" eb="151">
      <t>オト</t>
    </rPh>
    <rPh sb="152" eb="153">
      <t>ト</t>
    </rPh>
    <rPh sb="156" eb="157">
      <t>キ</t>
    </rPh>
    <rPh sb="158" eb="159">
      <t>コト</t>
    </rPh>
    <rPh sb="160" eb="162">
      <t>デキ</t>
    </rPh>
    <rPh sb="170" eb="172">
      <t>レンドウ</t>
    </rPh>
    <rPh sb="179" eb="181">
      <t>ツウワ</t>
    </rPh>
    <rPh sb="183" eb="184">
      <t>コト</t>
    </rPh>
    <rPh sb="185" eb="187">
      <t>デキ</t>
    </rPh>
    <rPh sb="190" eb="192">
      <t>サマザマ</t>
    </rPh>
    <rPh sb="193" eb="195">
      <t>キノウ</t>
    </rPh>
    <rPh sb="196" eb="197">
      <t>ツ</t>
    </rPh>
    <rPh sb="201" eb="203">
      <t>セイヒン</t>
    </rPh>
    <phoneticPr fontId="1"/>
  </si>
  <si>
    <r>
      <rPr>
        <b/>
        <sz val="11"/>
        <rFont val="HGP創英角ｺﾞｼｯｸUB"/>
        <family val="3"/>
        <charset val="128"/>
      </rPr>
      <t>タイガー、象印、日立、パナソニック、等、のメーカー</t>
    </r>
    <r>
      <rPr>
        <sz val="11"/>
        <rFont val="AR P丸ゴシック体M"/>
        <family val="3"/>
        <charset val="128"/>
      </rPr>
      <t>から炊飯器が出展されています。
炊飯器だけでなく、保温も出来る電子ジャーのタイプもあります。
それぞれのメーカーが特徴を出して、おいしいごはんの炊き方を開発していますので、好みに合わせて選べます。
最近人気のバルミューダが出展されることもあります。</t>
    </r>
    <rPh sb="18" eb="19">
      <t>トウ</t>
    </rPh>
    <rPh sb="27" eb="30">
      <t>スイハンキ</t>
    </rPh>
    <rPh sb="31" eb="33">
      <t>シュッテン</t>
    </rPh>
    <rPh sb="41" eb="44">
      <t>スイハンキ</t>
    </rPh>
    <rPh sb="50" eb="52">
      <t>ホオン</t>
    </rPh>
    <rPh sb="53" eb="55">
      <t>デキ</t>
    </rPh>
    <rPh sb="56" eb="58">
      <t>デンシ</t>
    </rPh>
    <rPh sb="82" eb="84">
      <t>トクチョウ</t>
    </rPh>
    <rPh sb="85" eb="86">
      <t>ダ</t>
    </rPh>
    <rPh sb="97" eb="98">
      <t>タ</t>
    </rPh>
    <rPh sb="99" eb="100">
      <t>カタ</t>
    </rPh>
    <rPh sb="101" eb="103">
      <t>カイハツ</t>
    </rPh>
    <rPh sb="111" eb="112">
      <t>コノ</t>
    </rPh>
    <rPh sb="114" eb="115">
      <t>ア</t>
    </rPh>
    <rPh sb="118" eb="119">
      <t>エラ</t>
    </rPh>
    <rPh sb="124" eb="126">
      <t>サイキン</t>
    </rPh>
    <rPh sb="126" eb="128">
      <t>ニンキ</t>
    </rPh>
    <rPh sb="136" eb="138">
      <t>シュッテン</t>
    </rPh>
    <phoneticPr fontId="1"/>
  </si>
  <si>
    <r>
      <rPr>
        <b/>
        <sz val="11"/>
        <rFont val="HGP創英角ｺﾞｼｯｸUB"/>
        <family val="3"/>
        <charset val="128"/>
      </rPr>
      <t>日立、象印、アイリスオーヤマ、ツインバード、等、のメーカー</t>
    </r>
    <r>
      <rPr>
        <sz val="11"/>
        <rFont val="AR丸ゴシック体M"/>
        <family val="3"/>
        <charset val="128"/>
      </rPr>
      <t>から出展されています。
オーブンレンジ、スチームオーブン、トースターオーブン、と言った様々なオーブンの種類がありますので、用途に応じて選べます。
表面はカリッと焼けて、中はしっとり、と言った調理の仕方もありますので、おいしくパンなども焼けます。
おしゃれなミラーガラスの製品もあります。</t>
    </r>
    <rPh sb="0" eb="2">
      <t>ヒタチ</t>
    </rPh>
    <rPh sb="3" eb="5">
      <t>ゾウジルシ</t>
    </rPh>
    <rPh sb="22" eb="23">
      <t>トウ</t>
    </rPh>
    <rPh sb="31" eb="33">
      <t>シュッテン</t>
    </rPh>
    <rPh sb="69" eb="70">
      <t>イ</t>
    </rPh>
    <rPh sb="72" eb="74">
      <t>サマザマ</t>
    </rPh>
    <rPh sb="80" eb="82">
      <t>シュルイ</t>
    </rPh>
    <rPh sb="90" eb="92">
      <t>ヨウト</t>
    </rPh>
    <rPh sb="93" eb="94">
      <t>オウ</t>
    </rPh>
    <rPh sb="96" eb="97">
      <t>エラ</t>
    </rPh>
    <rPh sb="102" eb="104">
      <t>ヒョウメン</t>
    </rPh>
    <rPh sb="109" eb="110">
      <t>ヤ</t>
    </rPh>
    <rPh sb="113" eb="114">
      <t>ナカ</t>
    </rPh>
    <rPh sb="121" eb="122">
      <t>イ</t>
    </rPh>
    <rPh sb="124" eb="126">
      <t>チョウリ</t>
    </rPh>
    <rPh sb="127" eb="129">
      <t>シカタ</t>
    </rPh>
    <rPh sb="146" eb="147">
      <t>ヤ</t>
    </rPh>
    <rPh sb="164" eb="166">
      <t>セイヒン</t>
    </rPh>
    <phoneticPr fontId="1"/>
  </si>
  <si>
    <r>
      <rPr>
        <b/>
        <sz val="11"/>
        <rFont val="HGP創英角ｺﾞｼｯｸUB"/>
        <family val="3"/>
        <charset val="128"/>
      </rPr>
      <t>象印、ツインバード、等、から様々なタイプのコーヒーメーカーが出展</t>
    </r>
    <r>
      <rPr>
        <sz val="11"/>
        <rFont val="AR P丸ゴシック体M"/>
        <family val="3"/>
        <charset val="128"/>
      </rPr>
      <t xml:space="preserve">されています。
豆から挽いて、ドリップコーヒーのおいしさを追求したタイプや、昔懐かしいサイホン式、ペーパーフィルター式、など種類も豊富です。
</t>
    </r>
    <rPh sb="0" eb="2">
      <t>ゾウジルシ</t>
    </rPh>
    <rPh sb="10" eb="11">
      <t>トウ</t>
    </rPh>
    <rPh sb="14" eb="16">
      <t>サマザマ</t>
    </rPh>
    <rPh sb="30" eb="32">
      <t>シュッテン</t>
    </rPh>
    <rPh sb="40" eb="41">
      <t>マメ</t>
    </rPh>
    <rPh sb="43" eb="44">
      <t>ヒ</t>
    </rPh>
    <rPh sb="61" eb="63">
      <t>ツイキュウ</t>
    </rPh>
    <rPh sb="70" eb="71">
      <t>ムカシ</t>
    </rPh>
    <rPh sb="71" eb="72">
      <t>ナツ</t>
    </rPh>
    <rPh sb="79" eb="80">
      <t>シキ</t>
    </rPh>
    <rPh sb="90" eb="91">
      <t>シキ</t>
    </rPh>
    <rPh sb="94" eb="96">
      <t>シュルイ</t>
    </rPh>
    <rPh sb="97" eb="99">
      <t>ホウフ</t>
    </rPh>
    <phoneticPr fontId="1"/>
  </si>
  <si>
    <r>
      <rPr>
        <b/>
        <sz val="11"/>
        <rFont val="HGP創英角ｺﾞｼｯｸUB"/>
        <family val="3"/>
        <charset val="128"/>
      </rPr>
      <t>アイリスオーヤマ、ツインバード、等、のメーカーから冷蔵庫</t>
    </r>
    <r>
      <rPr>
        <sz val="11"/>
        <rFont val="AR丸ゴシック体M"/>
        <family val="3"/>
        <charset val="128"/>
      </rPr>
      <t>が出展されています。
小型～中型の冷蔵庫が多いですが、期間によっては大型も出る事がありますので、出れば当サイトでお知らせします。
ミラーガラスのおしゃれな冷蔵庫もあります。
ポータブル保冷保温ボックスも各種出展されています。</t>
    </r>
    <rPh sb="16" eb="17">
      <t>トウ</t>
    </rPh>
    <rPh sb="25" eb="28">
      <t>レイゾウコ</t>
    </rPh>
    <rPh sb="29" eb="31">
      <t>シュッテン</t>
    </rPh>
    <rPh sb="39" eb="41">
      <t>コガタ</t>
    </rPh>
    <rPh sb="42" eb="44">
      <t>チュウガタ</t>
    </rPh>
    <rPh sb="45" eb="48">
      <t>レイゾウコ</t>
    </rPh>
    <rPh sb="49" eb="50">
      <t>オオ</t>
    </rPh>
    <rPh sb="55" eb="57">
      <t>キカン</t>
    </rPh>
    <rPh sb="62" eb="64">
      <t>オオガタ</t>
    </rPh>
    <rPh sb="65" eb="66">
      <t>デ</t>
    </rPh>
    <rPh sb="67" eb="68">
      <t>コト</t>
    </rPh>
    <rPh sb="76" eb="77">
      <t>デ</t>
    </rPh>
    <rPh sb="79" eb="80">
      <t>トウ</t>
    </rPh>
    <rPh sb="85" eb="86">
      <t>シ</t>
    </rPh>
    <rPh sb="105" eb="108">
      <t>レイゾウコ</t>
    </rPh>
    <rPh sb="120" eb="122">
      <t>ホレイ</t>
    </rPh>
    <rPh sb="122" eb="124">
      <t>ホオン</t>
    </rPh>
    <rPh sb="129" eb="131">
      <t>カクシュ</t>
    </rPh>
    <rPh sb="131" eb="133">
      <t>シュッテン</t>
    </rPh>
    <phoneticPr fontId="1"/>
  </si>
  <si>
    <r>
      <t xml:space="preserve">キッチンに置くレンジ台です。
</t>
    </r>
    <r>
      <rPr>
        <b/>
        <sz val="11"/>
        <rFont val="HGP創英角ｺﾞｼｯｸUB"/>
        <family val="3"/>
        <charset val="128"/>
      </rPr>
      <t>炊飯器や湯沸かしポットを置いて、キッチン周りをスッキリ</t>
    </r>
    <r>
      <rPr>
        <sz val="11"/>
        <rFont val="AR P丸ゴシック体M"/>
        <family val="3"/>
        <charset val="128"/>
      </rPr>
      <t xml:space="preserve">出来ます。
米びつなどが付いているタイプもありますので、お米を毎日使われる方にはとても便利です。
</t>
    </r>
    <rPh sb="5" eb="6">
      <t>オ</t>
    </rPh>
    <rPh sb="10" eb="11">
      <t>ダイ</t>
    </rPh>
    <rPh sb="15" eb="18">
      <t>スイハンキ</t>
    </rPh>
    <rPh sb="19" eb="21">
      <t>ユワ</t>
    </rPh>
    <rPh sb="27" eb="28">
      <t>オ</t>
    </rPh>
    <rPh sb="35" eb="36">
      <t>マワ</t>
    </rPh>
    <rPh sb="42" eb="44">
      <t>デキ</t>
    </rPh>
    <rPh sb="48" eb="49">
      <t>コメ</t>
    </rPh>
    <rPh sb="54" eb="55">
      <t>ツ</t>
    </rPh>
    <rPh sb="71" eb="72">
      <t>コメ</t>
    </rPh>
    <rPh sb="73" eb="75">
      <t>マイニチ</t>
    </rPh>
    <rPh sb="75" eb="76">
      <t>ツカ</t>
    </rPh>
    <rPh sb="79" eb="80">
      <t>カタ</t>
    </rPh>
    <rPh sb="85" eb="87">
      <t>ベンリ</t>
    </rPh>
    <phoneticPr fontId="1"/>
  </si>
  <si>
    <r>
      <t xml:space="preserve">４人家族や単身者でも洗濯できるタイプが揃っています。
</t>
    </r>
    <r>
      <rPr>
        <b/>
        <sz val="11"/>
        <rFont val="HGP創英角ｺﾞｼｯｸUB"/>
        <family val="3"/>
        <charset val="128"/>
      </rPr>
      <t>汚れやすい襟や袖口などを事前に洗えるユニット器具が付いている</t>
    </r>
    <r>
      <rPr>
        <sz val="11"/>
        <rFont val="AR P丸ゴシック体M"/>
        <family val="3"/>
        <charset val="128"/>
      </rPr>
      <t>機種もありますので、きれい好きな方にも対応している機種があります。
新しく生活を始める方にも、ぴったりです。</t>
    </r>
    <rPh sb="1" eb="2">
      <t>ニン</t>
    </rPh>
    <rPh sb="2" eb="4">
      <t>カゾク</t>
    </rPh>
    <rPh sb="5" eb="8">
      <t>タンシンシャ</t>
    </rPh>
    <rPh sb="10" eb="12">
      <t>センタク</t>
    </rPh>
    <rPh sb="19" eb="20">
      <t>ソロ</t>
    </rPh>
    <rPh sb="27" eb="28">
      <t>ヨゴ</t>
    </rPh>
    <rPh sb="32" eb="33">
      <t>エリ</t>
    </rPh>
    <rPh sb="34" eb="36">
      <t>ソデグチ</t>
    </rPh>
    <rPh sb="39" eb="41">
      <t>ジゼン</t>
    </rPh>
    <rPh sb="42" eb="43">
      <t>アラ</t>
    </rPh>
    <rPh sb="49" eb="51">
      <t>キグ</t>
    </rPh>
    <rPh sb="52" eb="53">
      <t>ツ</t>
    </rPh>
    <rPh sb="57" eb="59">
      <t>キシュ</t>
    </rPh>
    <rPh sb="70" eb="71">
      <t>ズ</t>
    </rPh>
    <rPh sb="73" eb="74">
      <t>カタ</t>
    </rPh>
    <rPh sb="76" eb="78">
      <t>タイオウ</t>
    </rPh>
    <rPh sb="82" eb="84">
      <t>キシュ</t>
    </rPh>
    <rPh sb="91" eb="92">
      <t>アタラ</t>
    </rPh>
    <rPh sb="94" eb="96">
      <t>セイカツ</t>
    </rPh>
    <rPh sb="97" eb="98">
      <t>ハジ</t>
    </rPh>
    <rPh sb="100" eb="101">
      <t>カタ</t>
    </rPh>
    <phoneticPr fontId="1"/>
  </si>
  <si>
    <r>
      <rPr>
        <b/>
        <sz val="11"/>
        <rFont val="HGP創英角ｺﾞｼｯｸUB"/>
        <family val="3"/>
        <charset val="128"/>
      </rPr>
      <t>日立、アイリスオーヤマ、ツインバード、等、から出展</t>
    </r>
    <r>
      <rPr>
        <sz val="11"/>
        <rFont val="AR丸ゴシック体M"/>
        <family val="3"/>
        <charset val="128"/>
      </rPr>
      <t>されています。
トルネード掃除機、ロボット掃除機、スティック掃除機、紙フィルター掃除機、ハンディー掃除機、等、様々な掃除機が揃っています。
アタッチメントを変えれば、ソファー、カーテン、すき間、台の上、とか、部屋全体を掃除できるタイプもありますので、用途に応じて選べます。</t>
    </r>
    <rPh sb="0" eb="2">
      <t>ヒタチ</t>
    </rPh>
    <rPh sb="19" eb="20">
      <t>トウ</t>
    </rPh>
    <rPh sb="23" eb="25">
      <t>シュッテン</t>
    </rPh>
    <rPh sb="38" eb="41">
      <t>ソウジキ</t>
    </rPh>
    <rPh sb="46" eb="49">
      <t>ソウジキ</t>
    </rPh>
    <rPh sb="55" eb="58">
      <t>ソウジキ</t>
    </rPh>
    <rPh sb="59" eb="60">
      <t>カミ</t>
    </rPh>
    <rPh sb="65" eb="68">
      <t>ソウジキ</t>
    </rPh>
    <rPh sb="74" eb="77">
      <t>ソウジキ</t>
    </rPh>
    <rPh sb="78" eb="79">
      <t>トウ</t>
    </rPh>
    <rPh sb="80" eb="82">
      <t>サマザマ</t>
    </rPh>
    <rPh sb="83" eb="86">
      <t>ソウジキ</t>
    </rPh>
    <rPh sb="87" eb="88">
      <t>ソロ</t>
    </rPh>
    <rPh sb="103" eb="104">
      <t>カ</t>
    </rPh>
    <rPh sb="120" eb="121">
      <t>マ</t>
    </rPh>
    <rPh sb="122" eb="123">
      <t>ダイ</t>
    </rPh>
    <rPh sb="124" eb="125">
      <t>ウエ</t>
    </rPh>
    <rPh sb="129" eb="131">
      <t>ヘヤ</t>
    </rPh>
    <rPh sb="131" eb="133">
      <t>ゼンタイ</t>
    </rPh>
    <rPh sb="134" eb="136">
      <t>ソウジ</t>
    </rPh>
    <rPh sb="150" eb="152">
      <t>ヨウト</t>
    </rPh>
    <rPh sb="153" eb="154">
      <t>オウ</t>
    </rPh>
    <rPh sb="156" eb="157">
      <t>エラ</t>
    </rPh>
    <phoneticPr fontId="1"/>
  </si>
  <si>
    <r>
      <rPr>
        <b/>
        <sz val="11"/>
        <rFont val="HGP創英角ｺﾞｼｯｸUB"/>
        <family val="3"/>
        <charset val="128"/>
      </rPr>
      <t>電気ストーブやカーペット</t>
    </r>
    <r>
      <rPr>
        <sz val="11"/>
        <rFont val="AR P丸ゴシック体M"/>
        <family val="3"/>
        <charset val="128"/>
      </rPr>
      <t>など、暖房器具をそろえています。
（冬商品の為、春夏は売り切れる場合があります。）
最近人気のあるメーカー、アラジンの電気ストーブもあります。</t>
    </r>
    <rPh sb="0" eb="2">
      <t>デンキ</t>
    </rPh>
    <rPh sb="15" eb="17">
      <t>ダンボウ</t>
    </rPh>
    <rPh sb="17" eb="19">
      <t>キグ</t>
    </rPh>
    <rPh sb="30" eb="31">
      <t>フユ</t>
    </rPh>
    <rPh sb="31" eb="33">
      <t>ショウヒン</t>
    </rPh>
    <rPh sb="34" eb="35">
      <t>タメ</t>
    </rPh>
    <rPh sb="36" eb="38">
      <t>ハルナツ</t>
    </rPh>
    <rPh sb="39" eb="40">
      <t>ウ</t>
    </rPh>
    <rPh sb="41" eb="42">
      <t>キ</t>
    </rPh>
    <rPh sb="44" eb="46">
      <t>バアイ</t>
    </rPh>
    <rPh sb="54" eb="56">
      <t>サイキン</t>
    </rPh>
    <rPh sb="56" eb="58">
      <t>ニンキ</t>
    </rPh>
    <rPh sb="71" eb="73">
      <t>デンキ</t>
    </rPh>
    <phoneticPr fontId="1"/>
  </si>
  <si>
    <r>
      <rPr>
        <b/>
        <sz val="11"/>
        <rFont val="HGP創英角ｺﾞｼｯｸUB"/>
        <family val="3"/>
        <charset val="128"/>
      </rPr>
      <t>日立、アイリスオーヤマ、バルミューダ、朝日電気、等、のメーカーの商品</t>
    </r>
    <r>
      <rPr>
        <sz val="11"/>
        <rFont val="AR丸ゴシック体M"/>
        <family val="3"/>
        <charset val="128"/>
      </rPr>
      <t>が出展されています。
洋風のシーリングライトや、和室に最適なサークライン、部屋にスポット的に光を当てるシーリングライト、等、様々なタイプをそろえています。
非常用灯りで使用するタイプや、人が近づいたら点灯する防犯用ライトもあります。</t>
    </r>
    <rPh sb="0" eb="2">
      <t>ヒタチ</t>
    </rPh>
    <rPh sb="19" eb="21">
      <t>アサヒ</t>
    </rPh>
    <rPh sb="21" eb="23">
      <t>デンキ</t>
    </rPh>
    <rPh sb="24" eb="25">
      <t>トウ</t>
    </rPh>
    <rPh sb="32" eb="34">
      <t>ショウヒン</t>
    </rPh>
    <rPh sb="35" eb="37">
      <t>シュッテン</t>
    </rPh>
    <rPh sb="45" eb="47">
      <t>ヨウフウ</t>
    </rPh>
    <rPh sb="58" eb="60">
      <t>ワシツ</t>
    </rPh>
    <rPh sb="61" eb="63">
      <t>サイテキ</t>
    </rPh>
    <rPh sb="71" eb="73">
      <t>ヘヤ</t>
    </rPh>
    <rPh sb="78" eb="79">
      <t>テキ</t>
    </rPh>
    <rPh sb="80" eb="81">
      <t>ヒカリ</t>
    </rPh>
    <rPh sb="82" eb="83">
      <t>ア</t>
    </rPh>
    <rPh sb="94" eb="95">
      <t>トウ</t>
    </rPh>
    <rPh sb="96" eb="98">
      <t>サマザマ</t>
    </rPh>
    <rPh sb="112" eb="115">
      <t>ヒジョウヨウ</t>
    </rPh>
    <rPh sb="115" eb="116">
      <t>アカ</t>
    </rPh>
    <rPh sb="118" eb="120">
      <t>シヨウ</t>
    </rPh>
    <rPh sb="127" eb="128">
      <t>ヒト</t>
    </rPh>
    <rPh sb="129" eb="130">
      <t>チカ</t>
    </rPh>
    <rPh sb="134" eb="136">
      <t>テントウ</t>
    </rPh>
    <rPh sb="138" eb="141">
      <t>ボウハンヨウ</t>
    </rPh>
    <phoneticPr fontId="1"/>
  </si>
  <si>
    <r>
      <rPr>
        <b/>
        <sz val="11"/>
        <rFont val="HGP創英角ｺﾞｼｯｸUB"/>
        <family val="3"/>
        <charset val="128"/>
      </rPr>
      <t>最近の扇風機は、とても高機能に成っていて、リモコンで設定はもちろん、モーターもＤＣタイプが出てきています</t>
    </r>
    <r>
      <rPr>
        <sz val="11"/>
        <rFont val="AR P丸ゴシック体M"/>
        <family val="3"/>
        <charset val="128"/>
      </rPr>
      <t>。
ゆっくりと回るので、静かな風を送るので、とても自然で気持ち良いと評判なタイプも揃っています。
その他、サーキュレーターや縦型ファンもあり、部屋の中の空気を循環させて、冷房の冷たい空気や、暖房の温かい空気を部屋のすみずみにまで届けるタイプも出展しています。</t>
    </r>
    <rPh sb="0" eb="2">
      <t>サイキン</t>
    </rPh>
    <rPh sb="3" eb="6">
      <t>センプウキ</t>
    </rPh>
    <rPh sb="11" eb="14">
      <t>コウキノウ</t>
    </rPh>
    <rPh sb="15" eb="16">
      <t>ナ</t>
    </rPh>
    <rPh sb="26" eb="28">
      <t>セッテイ</t>
    </rPh>
    <rPh sb="45" eb="46">
      <t>デ</t>
    </rPh>
    <rPh sb="59" eb="60">
      <t>マワ</t>
    </rPh>
    <rPh sb="64" eb="65">
      <t>シズ</t>
    </rPh>
    <rPh sb="67" eb="68">
      <t>カゼ</t>
    </rPh>
    <rPh sb="69" eb="70">
      <t>オク</t>
    </rPh>
    <rPh sb="77" eb="79">
      <t>シゼン</t>
    </rPh>
    <rPh sb="80" eb="82">
      <t>キモ</t>
    </rPh>
    <rPh sb="83" eb="84">
      <t>ヨ</t>
    </rPh>
    <rPh sb="86" eb="88">
      <t>ヒョウバン</t>
    </rPh>
    <rPh sb="93" eb="94">
      <t>ソロ</t>
    </rPh>
    <rPh sb="103" eb="104">
      <t>ホカ</t>
    </rPh>
    <rPh sb="114" eb="116">
      <t>タテガタ</t>
    </rPh>
    <rPh sb="123" eb="125">
      <t>ヘヤ</t>
    </rPh>
    <rPh sb="126" eb="127">
      <t>ナカ</t>
    </rPh>
    <rPh sb="128" eb="130">
      <t>クウキ</t>
    </rPh>
    <rPh sb="131" eb="133">
      <t>ジュンカン</t>
    </rPh>
    <rPh sb="137" eb="139">
      <t>レイボウ</t>
    </rPh>
    <rPh sb="140" eb="141">
      <t>ツメ</t>
    </rPh>
    <rPh sb="143" eb="145">
      <t>クウキ</t>
    </rPh>
    <rPh sb="147" eb="149">
      <t>ダンボウ</t>
    </rPh>
    <rPh sb="150" eb="151">
      <t>アタタ</t>
    </rPh>
    <rPh sb="153" eb="155">
      <t>クウキ</t>
    </rPh>
    <rPh sb="156" eb="158">
      <t>ヘヤ</t>
    </rPh>
    <rPh sb="166" eb="167">
      <t>トド</t>
    </rPh>
    <rPh sb="173" eb="175">
      <t>シュッテン</t>
    </rPh>
    <phoneticPr fontId="1"/>
  </si>
  <si>
    <r>
      <t>春に成ると花粉が飛んでくるので、部屋の中身の花粉が飛んできて、花粉症に悩まされます。
空気清浄機があれば、</t>
    </r>
    <r>
      <rPr>
        <b/>
        <sz val="11"/>
        <rFont val="HGP創英角ｺﾞｼｯｸUB"/>
        <family val="3"/>
        <charset val="128"/>
      </rPr>
      <t>花粉だけでなく動物のにおいとか、アレルギー物質、たばこ臭、と言ったにおいもキレイにしてくれます</t>
    </r>
    <r>
      <rPr>
        <sz val="11"/>
        <rFont val="AR丸ゴシック体M"/>
        <family val="3"/>
        <charset val="128"/>
      </rPr>
      <t>。
ＰＭ２.５のゴミならば、大きさ０．１</t>
    </r>
    <r>
      <rPr>
        <sz val="11"/>
        <rFont val="Calibri"/>
        <family val="2"/>
        <charset val="161"/>
      </rPr>
      <t>μ</t>
    </r>
    <r>
      <rPr>
        <sz val="11"/>
        <rFont val="AR丸ゴシック体M"/>
        <family val="3"/>
        <charset val="128"/>
      </rPr>
      <t>～２，５</t>
    </r>
    <r>
      <rPr>
        <sz val="11"/>
        <rFont val="Calibri"/>
        <family val="2"/>
        <charset val="161"/>
      </rPr>
      <t>μ</t>
    </r>
    <r>
      <rPr>
        <sz val="11"/>
        <rFont val="AR丸ゴシック体M"/>
        <family val="3"/>
        <charset val="128"/>
      </rPr>
      <t xml:space="preserve">のゴミを９９％取る、という機種もあります。
これからの必需品です。
</t>
    </r>
    <rPh sb="0" eb="1">
      <t>ハル</t>
    </rPh>
    <rPh sb="2" eb="3">
      <t>ナ</t>
    </rPh>
    <rPh sb="5" eb="7">
      <t>カフン</t>
    </rPh>
    <rPh sb="8" eb="9">
      <t>ト</t>
    </rPh>
    <rPh sb="16" eb="18">
      <t>ヘヤ</t>
    </rPh>
    <rPh sb="19" eb="21">
      <t>ナカミ</t>
    </rPh>
    <rPh sb="22" eb="24">
      <t>カフン</t>
    </rPh>
    <rPh sb="25" eb="26">
      <t>ト</t>
    </rPh>
    <rPh sb="31" eb="34">
      <t>カフンショウ</t>
    </rPh>
    <rPh sb="35" eb="36">
      <t>ナヤ</t>
    </rPh>
    <rPh sb="43" eb="45">
      <t>クウキ</t>
    </rPh>
    <rPh sb="45" eb="48">
      <t>セイジョウキ</t>
    </rPh>
    <rPh sb="53" eb="55">
      <t>カフン</t>
    </rPh>
    <rPh sb="60" eb="62">
      <t>ドウブツ</t>
    </rPh>
    <rPh sb="74" eb="76">
      <t>ブッシツ</t>
    </rPh>
    <rPh sb="80" eb="81">
      <t>シュウ</t>
    </rPh>
    <rPh sb="83" eb="84">
      <t>イ</t>
    </rPh>
    <rPh sb="139" eb="141">
      <t>キシュ</t>
    </rPh>
    <rPh sb="153" eb="156">
      <t>ヒツジュヒン</t>
    </rPh>
    <phoneticPr fontId="1"/>
  </si>
  <si>
    <r>
      <t>空気が乾燥すると、のどが乾燥して風邪をひきやすく成ったりします。
肌も乾燥して、うるおいがなくなってしまいがちです。
そんな時</t>
    </r>
    <r>
      <rPr>
        <b/>
        <sz val="11"/>
        <rFont val="HGP創英角ｺﾞｼｯｸUB"/>
        <family val="3"/>
        <charset val="128"/>
      </rPr>
      <t>加湿器があれば、美容と健康にも役立ちます</t>
    </r>
    <r>
      <rPr>
        <sz val="11"/>
        <rFont val="AR P丸ゴシック体M"/>
        <family val="3"/>
        <charset val="128"/>
      </rPr>
      <t>。</t>
    </r>
    <rPh sb="0" eb="2">
      <t>クウキ</t>
    </rPh>
    <rPh sb="3" eb="5">
      <t>カンソウ</t>
    </rPh>
    <rPh sb="12" eb="14">
      <t>カンソウ</t>
    </rPh>
    <rPh sb="16" eb="18">
      <t>カゼ</t>
    </rPh>
    <rPh sb="24" eb="25">
      <t>ナ</t>
    </rPh>
    <rPh sb="33" eb="34">
      <t>ハダ</t>
    </rPh>
    <rPh sb="35" eb="37">
      <t>カンソウ</t>
    </rPh>
    <rPh sb="62" eb="63">
      <t>トキ</t>
    </rPh>
    <rPh sb="63" eb="65">
      <t>カシツ</t>
    </rPh>
    <rPh sb="65" eb="66">
      <t>キ</t>
    </rPh>
    <rPh sb="71" eb="73">
      <t>ビヨウ</t>
    </rPh>
    <rPh sb="74" eb="76">
      <t>ケンコウ</t>
    </rPh>
    <rPh sb="78" eb="80">
      <t>ヤクダ</t>
    </rPh>
    <phoneticPr fontId="1"/>
  </si>
  <si>
    <r>
      <t>部屋を除湿して乾燥させる機械です。
梅雨の時期や湿度が高い日などには、これを使えば</t>
    </r>
    <r>
      <rPr>
        <b/>
        <sz val="11"/>
        <rFont val="HGP創英角ｺﾞｼｯｸUB"/>
        <family val="3"/>
        <charset val="128"/>
      </rPr>
      <t>部屋を除湿しながら洗濯ものを乾かす事が出来る</t>
    </r>
    <r>
      <rPr>
        <sz val="11"/>
        <rFont val="AR丸ゴシック体M"/>
        <family val="3"/>
        <charset val="128"/>
      </rPr>
      <t>ので、便利です。
除湿乾燥機には、冬に向いているタイプと夏に向いているタイプがありますが、どちらも出展されていますのでお選びいただけます。
部屋の中の空気をかくはんさせて、温度や湿度を保つサーキュレーターも出展しています。</t>
    </r>
    <rPh sb="0" eb="2">
      <t>ヘヤ</t>
    </rPh>
    <rPh sb="3" eb="5">
      <t>ジョシツ</t>
    </rPh>
    <rPh sb="7" eb="9">
      <t>カンソウ</t>
    </rPh>
    <rPh sb="12" eb="14">
      <t>キカイ</t>
    </rPh>
    <rPh sb="18" eb="20">
      <t>ツユ</t>
    </rPh>
    <rPh sb="21" eb="23">
      <t>ジキ</t>
    </rPh>
    <rPh sb="24" eb="26">
      <t>シツド</t>
    </rPh>
    <rPh sb="27" eb="28">
      <t>タカ</t>
    </rPh>
    <rPh sb="29" eb="30">
      <t>ヒ</t>
    </rPh>
    <rPh sb="38" eb="39">
      <t>ツカ</t>
    </rPh>
    <rPh sb="41" eb="43">
      <t>ヘヤ</t>
    </rPh>
    <rPh sb="44" eb="46">
      <t>ジョシツ</t>
    </rPh>
    <rPh sb="50" eb="52">
      <t>センタク</t>
    </rPh>
    <rPh sb="55" eb="56">
      <t>カワ</t>
    </rPh>
    <rPh sb="58" eb="59">
      <t>コト</t>
    </rPh>
    <rPh sb="60" eb="62">
      <t>デキ</t>
    </rPh>
    <rPh sb="66" eb="68">
      <t>ベンリ</t>
    </rPh>
    <rPh sb="72" eb="74">
      <t>ジョシツ</t>
    </rPh>
    <rPh sb="74" eb="77">
      <t>カンソウキ</t>
    </rPh>
    <rPh sb="80" eb="81">
      <t>フユ</t>
    </rPh>
    <rPh sb="82" eb="83">
      <t>ム</t>
    </rPh>
    <rPh sb="91" eb="92">
      <t>ナツ</t>
    </rPh>
    <rPh sb="93" eb="94">
      <t>ム</t>
    </rPh>
    <rPh sb="112" eb="114">
      <t>シュッテン</t>
    </rPh>
    <rPh sb="123" eb="124">
      <t>エラ</t>
    </rPh>
    <rPh sb="133" eb="135">
      <t>ヘヤ</t>
    </rPh>
    <rPh sb="136" eb="137">
      <t>ナカ</t>
    </rPh>
    <rPh sb="138" eb="140">
      <t>クウキ</t>
    </rPh>
    <rPh sb="149" eb="151">
      <t>オンド</t>
    </rPh>
    <rPh sb="152" eb="154">
      <t>シツド</t>
    </rPh>
    <rPh sb="155" eb="156">
      <t>タモ</t>
    </rPh>
    <rPh sb="166" eb="168">
      <t>シュッテン</t>
    </rPh>
    <phoneticPr fontId="1"/>
  </si>
  <si>
    <r>
      <t>縦置きのファンなので、</t>
    </r>
    <r>
      <rPr>
        <b/>
        <sz val="11"/>
        <rFont val="HGP創英角ｺﾞｼｯｸUB"/>
        <family val="3"/>
        <charset val="128"/>
      </rPr>
      <t>狭いスペースでも置いて、風にあたる</t>
    </r>
    <r>
      <rPr>
        <sz val="11"/>
        <rFont val="AR P丸ゴシック体M"/>
        <family val="3"/>
        <charset val="128"/>
      </rPr>
      <t>事が出来ます。
キッチンで料理を作るとき、リビングでくつろぐ時、ベッドの横に置いて寝るとき、等、いろいろな使い方が出来ます。</t>
    </r>
    <rPh sb="0" eb="2">
      <t>タテオ</t>
    </rPh>
    <rPh sb="11" eb="12">
      <t>セマ</t>
    </rPh>
    <rPh sb="19" eb="20">
      <t>オ</t>
    </rPh>
    <rPh sb="23" eb="24">
      <t>カゼ</t>
    </rPh>
    <rPh sb="28" eb="29">
      <t>コト</t>
    </rPh>
    <rPh sb="30" eb="32">
      <t>デキ</t>
    </rPh>
    <rPh sb="41" eb="43">
      <t>リョウリ</t>
    </rPh>
    <rPh sb="44" eb="45">
      <t>ツク</t>
    </rPh>
    <rPh sb="58" eb="59">
      <t>トキ</t>
    </rPh>
    <rPh sb="64" eb="65">
      <t>ヨコ</t>
    </rPh>
    <rPh sb="66" eb="67">
      <t>オ</t>
    </rPh>
    <rPh sb="69" eb="70">
      <t>ネ</t>
    </rPh>
    <rPh sb="74" eb="75">
      <t>トウ</t>
    </rPh>
    <rPh sb="81" eb="82">
      <t>ツカ</t>
    </rPh>
    <rPh sb="83" eb="84">
      <t>カタ</t>
    </rPh>
    <rPh sb="85" eb="87">
      <t>デキ</t>
    </rPh>
    <phoneticPr fontId="1"/>
  </si>
  <si>
    <r>
      <t>最近話題の</t>
    </r>
    <r>
      <rPr>
        <b/>
        <sz val="11"/>
        <rFont val="HGP創英角ｺﾞｼｯｸUB"/>
        <family val="3"/>
        <charset val="128"/>
      </rPr>
      <t>ハンガーにつるしたまま、洋服のしわを取る</t>
    </r>
    <r>
      <rPr>
        <sz val="11"/>
        <rFont val="AR丸ゴシック体M"/>
        <family val="3"/>
        <charset val="128"/>
      </rPr>
      <t>タイプのスチームアイロンも出展しています。
朝の忙しい時や、ちょっと出かける前にシャツのしわを取る、とか言った使い方が出来ます。
しっかりとアイロンをかけたい人用のアイロンも揃っています。</t>
    </r>
    <rPh sb="0" eb="2">
      <t>サイキン</t>
    </rPh>
    <rPh sb="2" eb="4">
      <t>ワダイ</t>
    </rPh>
    <rPh sb="17" eb="19">
      <t>ヨウフク</t>
    </rPh>
    <rPh sb="23" eb="24">
      <t>ト</t>
    </rPh>
    <rPh sb="38" eb="40">
      <t>シュッテン</t>
    </rPh>
    <rPh sb="47" eb="48">
      <t>アサ</t>
    </rPh>
    <rPh sb="49" eb="50">
      <t>イソガ</t>
    </rPh>
    <rPh sb="52" eb="53">
      <t>トキ</t>
    </rPh>
    <rPh sb="59" eb="60">
      <t>デ</t>
    </rPh>
    <rPh sb="63" eb="64">
      <t>マエ</t>
    </rPh>
    <rPh sb="72" eb="73">
      <t>ト</t>
    </rPh>
    <rPh sb="77" eb="78">
      <t>イ</t>
    </rPh>
    <rPh sb="80" eb="81">
      <t>ツカ</t>
    </rPh>
    <rPh sb="82" eb="83">
      <t>カタ</t>
    </rPh>
    <rPh sb="84" eb="86">
      <t>デキ</t>
    </rPh>
    <rPh sb="104" eb="105">
      <t>ヒト</t>
    </rPh>
    <rPh sb="105" eb="106">
      <t>ヨウ</t>
    </rPh>
    <rPh sb="112" eb="113">
      <t>ソロ</t>
    </rPh>
    <phoneticPr fontId="1"/>
  </si>
  <si>
    <r>
      <t>スポーツしたいけどする場所が無い、ジムに行くのにも時間がない、お金もあまりかけたくない。
そんな人には、部屋の中で</t>
    </r>
    <r>
      <rPr>
        <b/>
        <sz val="11"/>
        <rFont val="HGP創英角ｺﾞｼｯｸUB"/>
        <family val="3"/>
        <charset val="128"/>
      </rPr>
      <t>スピンバイクでペダルをこいだり、懸垂をしたり</t>
    </r>
    <r>
      <rPr>
        <sz val="11"/>
        <rFont val="AR P丸ゴシック体M"/>
        <family val="3"/>
        <charset val="128"/>
      </rPr>
      <t>と、運動が出来る健康器具が揃っています。
血圧計などの計測器も揃えています。</t>
    </r>
    <rPh sb="11" eb="13">
      <t>バショ</t>
    </rPh>
    <rPh sb="14" eb="15">
      <t>ナ</t>
    </rPh>
    <rPh sb="20" eb="21">
      <t>イ</t>
    </rPh>
    <rPh sb="25" eb="27">
      <t>ジカン</t>
    </rPh>
    <rPh sb="32" eb="33">
      <t>カネ</t>
    </rPh>
    <rPh sb="48" eb="49">
      <t>ヒト</t>
    </rPh>
    <rPh sb="52" eb="54">
      <t>ヘヤ</t>
    </rPh>
    <rPh sb="55" eb="56">
      <t>ナカ</t>
    </rPh>
    <rPh sb="73" eb="75">
      <t>ケンスイ</t>
    </rPh>
    <rPh sb="81" eb="83">
      <t>ウンドウ</t>
    </rPh>
    <rPh sb="84" eb="86">
      <t>デキ</t>
    </rPh>
    <rPh sb="87" eb="89">
      <t>ケンコウ</t>
    </rPh>
    <rPh sb="89" eb="91">
      <t>キグ</t>
    </rPh>
    <rPh sb="92" eb="93">
      <t>ソロ</t>
    </rPh>
    <rPh sb="100" eb="103">
      <t>ケツアツケイ</t>
    </rPh>
    <rPh sb="106" eb="109">
      <t>ケイソクキ</t>
    </rPh>
    <rPh sb="110" eb="111">
      <t>ソロ</t>
    </rPh>
    <phoneticPr fontId="1"/>
  </si>
  <si>
    <r>
      <t>ドライヤー、シェーバー、ヘッドギア、シャワーヘッド、等、</t>
    </r>
    <r>
      <rPr>
        <b/>
        <sz val="11"/>
        <rFont val="HGP創英角ｺﾞｼｯｸUB"/>
        <family val="3"/>
        <charset val="128"/>
      </rPr>
      <t>美容に関する電化製品</t>
    </r>
    <r>
      <rPr>
        <sz val="11"/>
        <rFont val="AR丸ゴシック体M"/>
        <family val="3"/>
        <charset val="128"/>
      </rPr>
      <t xml:space="preserve">が出展されています。
低温で髪を乾かし髪のダメージを最小限に抑えるタイプ。
肌に優しいシェーバー、顔のハリを引き出すヘッドギア、肌にうるおいを与えるシャワーヘッド、などが、揃っています。
</t>
    </r>
    <rPh sb="26" eb="27">
      <t>トウ</t>
    </rPh>
    <rPh sb="28" eb="30">
      <t>ビヨウ</t>
    </rPh>
    <rPh sb="31" eb="32">
      <t>カン</t>
    </rPh>
    <rPh sb="34" eb="36">
      <t>デンカ</t>
    </rPh>
    <rPh sb="36" eb="38">
      <t>セイヒン</t>
    </rPh>
    <rPh sb="39" eb="41">
      <t>シュッテン</t>
    </rPh>
    <rPh sb="49" eb="51">
      <t>テイオン</t>
    </rPh>
    <rPh sb="52" eb="53">
      <t>カミ</t>
    </rPh>
    <rPh sb="54" eb="55">
      <t>カワ</t>
    </rPh>
    <rPh sb="57" eb="58">
      <t>カミ</t>
    </rPh>
    <rPh sb="64" eb="67">
      <t>サイショウゲン</t>
    </rPh>
    <rPh sb="68" eb="69">
      <t>オサ</t>
    </rPh>
    <rPh sb="76" eb="77">
      <t>ハダ</t>
    </rPh>
    <rPh sb="78" eb="79">
      <t>ヤサ</t>
    </rPh>
    <rPh sb="87" eb="88">
      <t>カオ</t>
    </rPh>
    <rPh sb="92" eb="93">
      <t>ヒ</t>
    </rPh>
    <rPh sb="94" eb="95">
      <t>ダ</t>
    </rPh>
    <rPh sb="102" eb="103">
      <t>ハダ</t>
    </rPh>
    <rPh sb="109" eb="110">
      <t>アタ</t>
    </rPh>
    <rPh sb="124" eb="125">
      <t>ソロ</t>
    </rPh>
    <phoneticPr fontId="1"/>
  </si>
  <si>
    <r>
      <rPr>
        <b/>
        <sz val="11"/>
        <rFont val="HGP創英角ｺﾞｼｯｸUB"/>
        <family val="3"/>
        <charset val="128"/>
      </rPr>
      <t>防犯に関する周辺機械</t>
    </r>
    <r>
      <rPr>
        <sz val="11"/>
        <rFont val="AR P丸ゴシック体M"/>
        <family val="3"/>
        <charset val="128"/>
      </rPr>
      <t>が出展されています。
防犯カメラやモニターのセット品、人が近づいたら電気が付くライト、インターフォンセット、等、防犯に関する設備が展示されています。</t>
    </r>
    <rPh sb="0" eb="2">
      <t>ボウハン</t>
    </rPh>
    <rPh sb="3" eb="4">
      <t>カン</t>
    </rPh>
    <rPh sb="6" eb="8">
      <t>シュウヘン</t>
    </rPh>
    <rPh sb="8" eb="10">
      <t>キカイ</t>
    </rPh>
    <rPh sb="11" eb="13">
      <t>シュッテン</t>
    </rPh>
    <rPh sb="21" eb="23">
      <t>ボウハン</t>
    </rPh>
    <rPh sb="35" eb="36">
      <t>ヒン</t>
    </rPh>
    <rPh sb="37" eb="38">
      <t>ヒト</t>
    </rPh>
    <rPh sb="39" eb="40">
      <t>チカ</t>
    </rPh>
    <rPh sb="44" eb="46">
      <t>デンキ</t>
    </rPh>
    <rPh sb="47" eb="48">
      <t>ツ</t>
    </rPh>
    <rPh sb="64" eb="65">
      <t>トウ</t>
    </rPh>
    <rPh sb="66" eb="68">
      <t>ボウハン</t>
    </rPh>
    <rPh sb="69" eb="70">
      <t>カン</t>
    </rPh>
    <rPh sb="72" eb="74">
      <t>セツビ</t>
    </rPh>
    <rPh sb="75" eb="77">
      <t>テンジ</t>
    </rPh>
    <phoneticPr fontId="1"/>
  </si>
  <si>
    <r>
      <t xml:space="preserve">あおり運転の事件が増えています。
事故が起きた際に、ドライブレコーダーで映像が残っていれば、はっきりとどちらが悪い事が分かります。
</t>
    </r>
    <r>
      <rPr>
        <b/>
        <sz val="11"/>
        <rFont val="HGP創英角ｺﾞｼｯｸUB"/>
        <family val="3"/>
        <charset val="128"/>
      </rPr>
      <t>万が一に備えて、設置しておけば安心</t>
    </r>
    <r>
      <rPr>
        <sz val="11"/>
        <rFont val="AR丸ゴシック体M"/>
        <family val="3"/>
        <charset val="128"/>
      </rPr>
      <t>です。</t>
    </r>
    <rPh sb="3" eb="5">
      <t>ウンテン</t>
    </rPh>
    <rPh sb="6" eb="8">
      <t>ジケン</t>
    </rPh>
    <rPh sb="9" eb="10">
      <t>フ</t>
    </rPh>
    <rPh sb="17" eb="19">
      <t>ジコ</t>
    </rPh>
    <rPh sb="20" eb="21">
      <t>オ</t>
    </rPh>
    <rPh sb="23" eb="24">
      <t>サイ</t>
    </rPh>
    <rPh sb="36" eb="38">
      <t>エイゾウ</t>
    </rPh>
    <rPh sb="39" eb="40">
      <t>ノコ</t>
    </rPh>
    <rPh sb="55" eb="56">
      <t>ワル</t>
    </rPh>
    <rPh sb="57" eb="58">
      <t>コト</t>
    </rPh>
    <rPh sb="59" eb="60">
      <t>ワ</t>
    </rPh>
    <rPh sb="66" eb="67">
      <t>マン</t>
    </rPh>
    <rPh sb="68" eb="69">
      <t>イチ</t>
    </rPh>
    <rPh sb="70" eb="71">
      <t>ソナ</t>
    </rPh>
    <rPh sb="74" eb="76">
      <t>セッチ</t>
    </rPh>
    <rPh sb="81" eb="83">
      <t>アンシン</t>
    </rPh>
    <phoneticPr fontId="1"/>
  </si>
  <si>
    <r>
      <t>高圧洗浄機は、</t>
    </r>
    <r>
      <rPr>
        <b/>
        <sz val="11"/>
        <rFont val="HGP創英角ｺﾞｼｯｸUB"/>
        <family val="3"/>
        <charset val="128"/>
      </rPr>
      <t>車の掃除はもちろん、家の外壁や、庭のコンクリートや石などをキレイにする</t>
    </r>
    <r>
      <rPr>
        <sz val="11"/>
        <rFont val="AR P丸ゴシック体M"/>
        <family val="3"/>
        <charset val="128"/>
      </rPr>
      <t>には最適です。
一家に一台は置いておきたいアイテムです。</t>
    </r>
    <rPh sb="0" eb="2">
      <t>コウアツ</t>
    </rPh>
    <rPh sb="2" eb="4">
      <t>センジョウ</t>
    </rPh>
    <rPh sb="4" eb="5">
      <t>キ</t>
    </rPh>
    <rPh sb="7" eb="8">
      <t>クルマ</t>
    </rPh>
    <rPh sb="9" eb="11">
      <t>ソウジ</t>
    </rPh>
    <rPh sb="17" eb="18">
      <t>イエ</t>
    </rPh>
    <rPh sb="19" eb="21">
      <t>ガイヘキ</t>
    </rPh>
    <rPh sb="23" eb="24">
      <t>ニワ</t>
    </rPh>
    <rPh sb="32" eb="33">
      <t>イシ</t>
    </rPh>
    <rPh sb="44" eb="46">
      <t>サイテキ</t>
    </rPh>
    <rPh sb="50" eb="52">
      <t>イッカ</t>
    </rPh>
    <rPh sb="53" eb="55">
      <t>イチダイ</t>
    </rPh>
    <rPh sb="56" eb="57">
      <t>オ</t>
    </rPh>
    <phoneticPr fontId="1"/>
  </si>
  <si>
    <r>
      <rPr>
        <b/>
        <sz val="11"/>
        <rFont val="HGP創英角ｺﾞｼｯｸUB"/>
        <family val="3"/>
        <charset val="128"/>
      </rPr>
      <t>電動アシスト自転車</t>
    </r>
    <r>
      <rPr>
        <sz val="11"/>
        <rFont val="AR丸ゴシック体M"/>
        <family val="3"/>
        <charset val="128"/>
      </rPr>
      <t>が出展されています。
限定品で出展されることがありますので、当サイトで紹介させていただきます。</t>
    </r>
    <rPh sb="0" eb="2">
      <t>デンドウ</t>
    </rPh>
    <rPh sb="6" eb="9">
      <t>ジテンシャ</t>
    </rPh>
    <rPh sb="10" eb="12">
      <t>シュッテン</t>
    </rPh>
    <rPh sb="20" eb="22">
      <t>ゲンテイ</t>
    </rPh>
    <rPh sb="22" eb="23">
      <t>ヒン</t>
    </rPh>
    <rPh sb="24" eb="26">
      <t>シュッテン</t>
    </rPh>
    <rPh sb="39" eb="40">
      <t>トウ</t>
    </rPh>
    <rPh sb="44" eb="46">
      <t>ショウカイ</t>
    </rPh>
    <phoneticPr fontId="1"/>
  </si>
  <si>
    <r>
      <t xml:space="preserve">芝刈り機などの園芸機器が出展されています。
</t>
    </r>
    <r>
      <rPr>
        <b/>
        <sz val="11"/>
        <rFont val="HGP創英角ｺﾞｼｯｸUB"/>
        <family val="3"/>
        <charset val="128"/>
      </rPr>
      <t>草を切ったり、高い木の枝を切ったり、木の葉っぱを飛ばして集めたり</t>
    </r>
    <r>
      <rPr>
        <sz val="11"/>
        <rFont val="AR P丸ゴシック体M"/>
        <family val="3"/>
        <charset val="128"/>
      </rPr>
      <t>、用途に合わせてお使いください。</t>
    </r>
    <rPh sb="0" eb="2">
      <t>シバカ</t>
    </rPh>
    <rPh sb="3" eb="4">
      <t>キ</t>
    </rPh>
    <rPh sb="7" eb="9">
      <t>エンゲイ</t>
    </rPh>
    <rPh sb="9" eb="11">
      <t>キキ</t>
    </rPh>
    <rPh sb="12" eb="14">
      <t>シュッテン</t>
    </rPh>
    <rPh sb="22" eb="23">
      <t>クサ</t>
    </rPh>
    <rPh sb="24" eb="25">
      <t>キ</t>
    </rPh>
    <rPh sb="29" eb="30">
      <t>タカ</t>
    </rPh>
    <rPh sb="31" eb="32">
      <t>キ</t>
    </rPh>
    <rPh sb="33" eb="34">
      <t>エダ</t>
    </rPh>
    <rPh sb="35" eb="36">
      <t>キ</t>
    </rPh>
    <rPh sb="40" eb="41">
      <t>キ</t>
    </rPh>
    <rPh sb="42" eb="43">
      <t>ハ</t>
    </rPh>
    <rPh sb="46" eb="47">
      <t>ト</t>
    </rPh>
    <rPh sb="50" eb="51">
      <t>アツ</t>
    </rPh>
    <rPh sb="55" eb="57">
      <t>ヨウト</t>
    </rPh>
    <rPh sb="58" eb="59">
      <t>ア</t>
    </rPh>
    <rPh sb="63" eb="64">
      <t>ツカ</t>
    </rPh>
    <phoneticPr fontId="1"/>
  </si>
  <si>
    <r>
      <t>今人気のアラジンの電化製品を集めました。
得意の熱の技術で、</t>
    </r>
    <r>
      <rPr>
        <b/>
        <sz val="11"/>
        <rFont val="HGP創英角ｺﾞｼｯｸUB"/>
        <family val="3"/>
        <charset val="128"/>
      </rPr>
      <t>オーブンやオーブントースター、ストーブ、</t>
    </r>
    <r>
      <rPr>
        <sz val="11"/>
        <rFont val="AR丸ゴシック体M"/>
        <family val="3"/>
        <charset val="128"/>
      </rPr>
      <t>と言った家電を発売しています。</t>
    </r>
    <rPh sb="0" eb="1">
      <t>イマ</t>
    </rPh>
    <rPh sb="1" eb="3">
      <t>ニンキ</t>
    </rPh>
    <rPh sb="9" eb="11">
      <t>デンカ</t>
    </rPh>
    <rPh sb="11" eb="13">
      <t>セイヒン</t>
    </rPh>
    <rPh sb="14" eb="15">
      <t>アツ</t>
    </rPh>
    <rPh sb="21" eb="23">
      <t>トクイ</t>
    </rPh>
    <rPh sb="24" eb="25">
      <t>ネツ</t>
    </rPh>
    <rPh sb="26" eb="28">
      <t>ギジュツ</t>
    </rPh>
    <rPh sb="51" eb="52">
      <t>イ</t>
    </rPh>
    <rPh sb="54" eb="56">
      <t>カデン</t>
    </rPh>
    <rPh sb="57" eb="59">
      <t>ハツバイ</t>
    </rPh>
    <phoneticPr fontId="1"/>
  </si>
  <si>
    <r>
      <t>出かけるときに</t>
    </r>
    <r>
      <rPr>
        <b/>
        <sz val="11"/>
        <rFont val="HGP創英角ｺﾞｼｯｸUB"/>
        <family val="3"/>
        <charset val="128"/>
      </rPr>
      <t>ズボンにスッキリ折り目が入っていれば、気持ちがいい</t>
    </r>
    <r>
      <rPr>
        <sz val="11"/>
        <rFont val="AR P丸ゴシック体M"/>
        <family val="3"/>
        <charset val="128"/>
      </rPr>
      <t>ですよね。
周りの人もこれを見れば、しっかりしている人だと思ってくれて、評判も上がります。
ズボンがセットしやすいタイプもあります。</t>
    </r>
    <rPh sb="0" eb="1">
      <t>デ</t>
    </rPh>
    <rPh sb="15" eb="16">
      <t>オ</t>
    </rPh>
    <rPh sb="17" eb="18">
      <t>メ</t>
    </rPh>
    <rPh sb="19" eb="20">
      <t>ハイ</t>
    </rPh>
    <rPh sb="26" eb="28">
      <t>キモ</t>
    </rPh>
    <rPh sb="38" eb="39">
      <t>マワ</t>
    </rPh>
    <rPh sb="41" eb="42">
      <t>ヒト</t>
    </rPh>
    <rPh sb="46" eb="47">
      <t>ミ</t>
    </rPh>
    <rPh sb="58" eb="59">
      <t>ヒト</t>
    </rPh>
    <rPh sb="61" eb="62">
      <t>オモ</t>
    </rPh>
    <rPh sb="68" eb="70">
      <t>ヒョウバン</t>
    </rPh>
    <rPh sb="71" eb="72">
      <t>ア</t>
    </rPh>
    <phoneticPr fontId="1"/>
  </si>
  <si>
    <r>
      <t xml:space="preserve">美容と健康に良いと言われて、最近人気が出ているシャワーヘッドです。
ＴＶのＣＭでも紹介されています。
</t>
    </r>
    <r>
      <rPr>
        <b/>
        <sz val="11"/>
        <rFont val="HGP創英角ｺﾞｼｯｸUB"/>
        <family val="3"/>
        <charset val="128"/>
      </rPr>
      <t>超ミクロなマイクロバブルが肌に浸透していき、肌にうるおいを与える</t>
    </r>
    <r>
      <rPr>
        <sz val="11"/>
        <rFont val="AR丸ゴシック体M"/>
        <family val="3"/>
        <charset val="128"/>
      </rPr>
      <t>と言われています。</t>
    </r>
    <rPh sb="0" eb="2">
      <t>ビヨウ</t>
    </rPh>
    <rPh sb="3" eb="5">
      <t>ケンコウ</t>
    </rPh>
    <rPh sb="6" eb="7">
      <t>ヨ</t>
    </rPh>
    <rPh sb="9" eb="10">
      <t>イ</t>
    </rPh>
    <rPh sb="14" eb="16">
      <t>サイキン</t>
    </rPh>
    <rPh sb="16" eb="18">
      <t>ニンキ</t>
    </rPh>
    <rPh sb="19" eb="20">
      <t>デ</t>
    </rPh>
    <rPh sb="41" eb="43">
      <t>ショウカイ</t>
    </rPh>
    <rPh sb="51" eb="52">
      <t>チョウ</t>
    </rPh>
    <rPh sb="64" eb="65">
      <t>ハダ</t>
    </rPh>
    <rPh sb="66" eb="68">
      <t>シントウ</t>
    </rPh>
    <rPh sb="73" eb="74">
      <t>ハダ</t>
    </rPh>
    <rPh sb="80" eb="81">
      <t>アタ</t>
    </rPh>
    <rPh sb="84" eb="85">
      <t>イ</t>
    </rPh>
    <phoneticPr fontId="1"/>
  </si>
  <si>
    <r>
      <rPr>
        <b/>
        <sz val="11"/>
        <rFont val="HGP創英角ｺﾞｼｯｸUB"/>
        <family val="3"/>
        <charset val="128"/>
      </rPr>
      <t>セイコー、シチズン</t>
    </r>
    <r>
      <rPr>
        <sz val="11"/>
        <rFont val="AR P丸ゴシック体M"/>
        <family val="3"/>
        <charset val="128"/>
      </rPr>
      <t>、等の時計が出展されています。
高級な時計から、普段使いの時計まで揃っています。</t>
    </r>
    <rPh sb="10" eb="11">
      <t>トウ</t>
    </rPh>
    <rPh sb="12" eb="14">
      <t>トケイ</t>
    </rPh>
    <rPh sb="15" eb="17">
      <t>シュッテン</t>
    </rPh>
    <rPh sb="25" eb="27">
      <t>コウキュウ</t>
    </rPh>
    <rPh sb="28" eb="30">
      <t>トケイ</t>
    </rPh>
    <rPh sb="33" eb="35">
      <t>フダン</t>
    </rPh>
    <rPh sb="35" eb="36">
      <t>ツカ</t>
    </rPh>
    <rPh sb="38" eb="40">
      <t>トケイ</t>
    </rPh>
    <rPh sb="42" eb="43">
      <t>ソロ</t>
    </rPh>
    <phoneticPr fontId="1"/>
  </si>
  <si>
    <r>
      <rPr>
        <b/>
        <sz val="11"/>
        <rFont val="HGP創英角ｺﾞｼｯｸUB"/>
        <family val="3"/>
        <charset val="128"/>
      </rPr>
      <t>フィリップス、オムロン、等</t>
    </r>
    <r>
      <rPr>
        <sz val="11"/>
        <rFont val="AR丸ゴシック体M"/>
        <family val="3"/>
        <charset val="128"/>
      </rPr>
      <t>、の電動歯ブラシが出展されています。
歯に当てるだけで歯垢を落としますので、一人に一台は欲しいアイテムです。
手で歯磨きをするより、歯垢が落ちる度合いが高いと言われていますので、おススメです。</t>
    </r>
    <rPh sb="12" eb="13">
      <t>トウ</t>
    </rPh>
    <rPh sb="15" eb="17">
      <t>デンドウ</t>
    </rPh>
    <rPh sb="17" eb="18">
      <t>ハ</t>
    </rPh>
    <rPh sb="22" eb="24">
      <t>シュッテン</t>
    </rPh>
    <rPh sb="32" eb="33">
      <t>ハ</t>
    </rPh>
    <rPh sb="34" eb="35">
      <t>ア</t>
    </rPh>
    <rPh sb="40" eb="42">
      <t>シコウ</t>
    </rPh>
    <rPh sb="43" eb="44">
      <t>オ</t>
    </rPh>
    <rPh sb="51" eb="53">
      <t>ヒトリ</t>
    </rPh>
    <rPh sb="54" eb="56">
      <t>イチダイ</t>
    </rPh>
    <rPh sb="57" eb="58">
      <t>ホ</t>
    </rPh>
    <rPh sb="68" eb="69">
      <t>テ</t>
    </rPh>
    <rPh sb="70" eb="72">
      <t>ハミガ</t>
    </rPh>
    <rPh sb="79" eb="81">
      <t>シコウ</t>
    </rPh>
    <rPh sb="82" eb="83">
      <t>オ</t>
    </rPh>
    <rPh sb="85" eb="87">
      <t>ドア</t>
    </rPh>
    <rPh sb="89" eb="90">
      <t>タカ</t>
    </rPh>
    <rPh sb="92" eb="93">
      <t>イ</t>
    </rPh>
    <phoneticPr fontId="1"/>
  </si>
  <si>
    <r>
      <t>カメラで撮った画像は、</t>
    </r>
    <r>
      <rPr>
        <b/>
        <sz val="11"/>
        <rFont val="HGP創英角ｺﾞｼｯｸUB"/>
        <family val="3"/>
        <charset val="128"/>
      </rPr>
      <t>スマホで撮るより断然キレイ</t>
    </r>
    <r>
      <rPr>
        <sz val="11"/>
        <rFont val="AR P丸ゴシック体M"/>
        <family val="3"/>
        <charset val="128"/>
      </rPr>
      <t>です。
特に望遠や接写で撮ると、その差がはっきり分かります。
ＳＮＳやブログに写真を上げる際には、人を引き付ける写真が撮れるはずです。
今のカメラは動画も撮れますし、ＰＣに無線で画像転送する事も出来ます。</t>
    </r>
    <rPh sb="4" eb="5">
      <t>ト</t>
    </rPh>
    <rPh sb="7" eb="9">
      <t>ガゾウ</t>
    </rPh>
    <rPh sb="15" eb="16">
      <t>ト</t>
    </rPh>
    <rPh sb="19" eb="21">
      <t>ダンゼン</t>
    </rPh>
    <rPh sb="28" eb="29">
      <t>トク</t>
    </rPh>
    <rPh sb="30" eb="32">
      <t>ボウエン</t>
    </rPh>
    <rPh sb="33" eb="35">
      <t>セッシャ</t>
    </rPh>
    <rPh sb="36" eb="37">
      <t>ト</t>
    </rPh>
    <rPh sb="42" eb="43">
      <t>サ</t>
    </rPh>
    <rPh sb="48" eb="49">
      <t>ワ</t>
    </rPh>
    <rPh sb="63" eb="65">
      <t>シャシン</t>
    </rPh>
    <rPh sb="66" eb="67">
      <t>ア</t>
    </rPh>
    <rPh sb="69" eb="70">
      <t>サイ</t>
    </rPh>
    <rPh sb="73" eb="74">
      <t>ヒト</t>
    </rPh>
    <rPh sb="75" eb="76">
      <t>ヒ</t>
    </rPh>
    <rPh sb="77" eb="78">
      <t>ツ</t>
    </rPh>
    <rPh sb="80" eb="82">
      <t>シャシン</t>
    </rPh>
    <rPh sb="83" eb="84">
      <t>ト</t>
    </rPh>
    <rPh sb="92" eb="93">
      <t>イマ</t>
    </rPh>
    <rPh sb="98" eb="100">
      <t>ドウガ</t>
    </rPh>
    <rPh sb="101" eb="102">
      <t>ト</t>
    </rPh>
    <rPh sb="110" eb="112">
      <t>ムセン</t>
    </rPh>
    <rPh sb="113" eb="115">
      <t>ガゾウ</t>
    </rPh>
    <rPh sb="115" eb="117">
      <t>テンソウ</t>
    </rPh>
    <rPh sb="119" eb="120">
      <t>コト</t>
    </rPh>
    <rPh sb="121" eb="123">
      <t>デキ</t>
    </rPh>
    <phoneticPr fontId="1"/>
  </si>
  <si>
    <t>家電製品は、総務省から転売を防止するために、還元率を３０％以内にする事、その自治体の地場産品である事、と制限された事などから出展されている点数が少なく成っています。</t>
    <rPh sb="0" eb="2">
      <t>カデン</t>
    </rPh>
    <rPh sb="2" eb="4">
      <t>セイヒン</t>
    </rPh>
    <rPh sb="6" eb="9">
      <t>ソウムショウ</t>
    </rPh>
    <rPh sb="11" eb="13">
      <t>テンバイ</t>
    </rPh>
    <rPh sb="14" eb="16">
      <t>ボウシ</t>
    </rPh>
    <rPh sb="22" eb="24">
      <t>カンゲン</t>
    </rPh>
    <rPh sb="24" eb="25">
      <t>リツ</t>
    </rPh>
    <rPh sb="29" eb="31">
      <t>イナイ</t>
    </rPh>
    <rPh sb="34" eb="35">
      <t>コト</t>
    </rPh>
    <rPh sb="38" eb="41">
      <t>ジチタイ</t>
    </rPh>
    <rPh sb="42" eb="44">
      <t>ジバ</t>
    </rPh>
    <rPh sb="44" eb="45">
      <t>サン</t>
    </rPh>
    <rPh sb="45" eb="46">
      <t>ヒン</t>
    </rPh>
    <rPh sb="49" eb="50">
      <t>コト</t>
    </rPh>
    <rPh sb="52" eb="54">
      <t>セイゲン</t>
    </rPh>
    <rPh sb="57" eb="58">
      <t>コト</t>
    </rPh>
    <rPh sb="62" eb="64">
      <t>シュッテン</t>
    </rPh>
    <rPh sb="69" eb="71">
      <t>テンスウ</t>
    </rPh>
    <rPh sb="72" eb="73">
      <t>スク</t>
    </rPh>
    <rPh sb="75" eb="76">
      <t>ナ</t>
    </rPh>
    <phoneticPr fontId="1"/>
  </si>
  <si>
    <t>写真をクリックすれば、商品説明サイトにリンクします。</t>
    <rPh sb="0" eb="2">
      <t>シャシン</t>
    </rPh>
    <rPh sb="11" eb="13">
      <t>ショウヒン</t>
    </rPh>
    <rPh sb="13" eb="15">
      <t>セツメイ</t>
    </rPh>
    <phoneticPr fontId="1"/>
  </si>
  <si>
    <t>ふるさと納税の返礼品でもらえる食品と役立つ商品</t>
    <rPh sb="4" eb="6">
      <t>ノウゼイ</t>
    </rPh>
    <rPh sb="7" eb="9">
      <t>ヘンレイ</t>
    </rPh>
    <rPh sb="9" eb="10">
      <t>ヒン</t>
    </rPh>
    <rPh sb="15" eb="17">
      <t>ショクヒン</t>
    </rPh>
    <rPh sb="18" eb="20">
      <t>ヤクダ</t>
    </rPh>
    <rPh sb="21" eb="23">
      <t>ショウヒン</t>
    </rPh>
    <phoneticPr fontId="1"/>
  </si>
  <si>
    <t>当サイトでは、食品の中で人気がある商品、役立つ商品をリストアップして紹介しています。</t>
    <rPh sb="0" eb="1">
      <t>トウ</t>
    </rPh>
    <rPh sb="7" eb="9">
      <t>ショクヒン</t>
    </rPh>
    <rPh sb="10" eb="11">
      <t>ナカ</t>
    </rPh>
    <rPh sb="12" eb="14">
      <t>ニンキ</t>
    </rPh>
    <rPh sb="17" eb="19">
      <t>ショウヒン</t>
    </rPh>
    <rPh sb="20" eb="22">
      <t>ヤクダ</t>
    </rPh>
    <rPh sb="23" eb="25">
      <t>ショウヒン</t>
    </rPh>
    <rPh sb="34" eb="36">
      <t>ショウカイ</t>
    </rPh>
    <phoneticPr fontId="1"/>
  </si>
  <si>
    <t>食品は米、肉、ウナギ、と言った人気商品はどこもブランドを持っていて、高い品質を誇っています。</t>
    <rPh sb="0" eb="2">
      <t>ショクヒン</t>
    </rPh>
    <rPh sb="3" eb="4">
      <t>コメ</t>
    </rPh>
    <rPh sb="5" eb="6">
      <t>ニク</t>
    </rPh>
    <rPh sb="12" eb="13">
      <t>イ</t>
    </rPh>
    <rPh sb="15" eb="17">
      <t>ニンキ</t>
    </rPh>
    <rPh sb="17" eb="19">
      <t>ショウヒン</t>
    </rPh>
    <rPh sb="28" eb="29">
      <t>モ</t>
    </rPh>
    <rPh sb="34" eb="35">
      <t>タカ</t>
    </rPh>
    <rPh sb="36" eb="38">
      <t>ヒンシツ</t>
    </rPh>
    <rPh sb="39" eb="40">
      <t>ホコ</t>
    </rPh>
    <phoneticPr fontId="1"/>
  </si>
  <si>
    <t>そのブランドは味はどれもおいしいことから、ｇ単価の安い割安商品を探して、ランキング形式で紹介しています。</t>
    <rPh sb="7" eb="8">
      <t>アジ</t>
    </rPh>
    <rPh sb="22" eb="24">
      <t>タンカ</t>
    </rPh>
    <rPh sb="25" eb="26">
      <t>ヤス</t>
    </rPh>
    <rPh sb="27" eb="29">
      <t>ワリヤス</t>
    </rPh>
    <rPh sb="29" eb="31">
      <t>ショウヒン</t>
    </rPh>
    <rPh sb="32" eb="33">
      <t>サガ</t>
    </rPh>
    <rPh sb="41" eb="43">
      <t>ケイシキ</t>
    </rPh>
    <rPh sb="44" eb="46">
      <t>ショウカイ</t>
    </rPh>
    <phoneticPr fontId="1"/>
  </si>
  <si>
    <t>製品は楽天を中心に、ふるなび、さとふる、ふるさとプレミアム、と言ったふるさと納税サイトの製品を出展しています。</t>
    <rPh sb="0" eb="2">
      <t>セイヒン</t>
    </rPh>
    <rPh sb="3" eb="5">
      <t>ラクテン</t>
    </rPh>
    <rPh sb="6" eb="8">
      <t>チュウシン</t>
    </rPh>
    <rPh sb="31" eb="32">
      <t>イ</t>
    </rPh>
    <rPh sb="38" eb="40">
      <t>ノウゼイ</t>
    </rPh>
    <rPh sb="44" eb="46">
      <t>セイヒン</t>
    </rPh>
    <rPh sb="47" eb="49">
      <t>シュッテン</t>
    </rPh>
    <phoneticPr fontId="1"/>
  </si>
  <si>
    <t xml:space="preserve">牛肉のロース、モモ、切り落とし、バラ、等の部位に分けて、ｇ単価の安い順に紹介しています。
各地のブランド牛をリストアップして、その中で特に有名なブランド牛を紹介しています。
</t>
    <rPh sb="0" eb="2">
      <t>ギュウニク</t>
    </rPh>
    <rPh sb="10" eb="11">
      <t>キ</t>
    </rPh>
    <rPh sb="12" eb="13">
      <t>オ</t>
    </rPh>
    <rPh sb="19" eb="20">
      <t>トウ</t>
    </rPh>
    <rPh sb="21" eb="23">
      <t>ブイ</t>
    </rPh>
    <rPh sb="24" eb="25">
      <t>ワ</t>
    </rPh>
    <rPh sb="29" eb="31">
      <t>タンカ</t>
    </rPh>
    <rPh sb="32" eb="33">
      <t>ヤス</t>
    </rPh>
    <rPh sb="34" eb="35">
      <t>ジュン</t>
    </rPh>
    <rPh sb="36" eb="38">
      <t>ショウカイ</t>
    </rPh>
    <rPh sb="45" eb="47">
      <t>カクチ</t>
    </rPh>
    <rPh sb="52" eb="53">
      <t>ギュウ</t>
    </rPh>
    <rPh sb="65" eb="66">
      <t>ナカ</t>
    </rPh>
    <rPh sb="67" eb="68">
      <t>トク</t>
    </rPh>
    <rPh sb="69" eb="71">
      <t>ユウメイ</t>
    </rPh>
    <rPh sb="76" eb="77">
      <t>ギュウ</t>
    </rPh>
    <rPh sb="78" eb="80">
      <t>ショウカイ</t>
    </rPh>
    <phoneticPr fontId="1"/>
  </si>
  <si>
    <t>牛肉</t>
    <rPh sb="0" eb="2">
      <t>ギュウニク</t>
    </rPh>
    <phoneticPr fontId="1"/>
  </si>
  <si>
    <t>米</t>
    <rPh sb="0" eb="1">
      <t>コメ</t>
    </rPh>
    <phoneticPr fontId="1"/>
  </si>
  <si>
    <t>ブランド米は全国各地で作られており、どこで作られたかではおいしさは測れなくなっています。
どれもおいしい。
１万円～２万円でもらえるブランド米に焦点を当てて、ｇ単価が安い順に紹介させていただいています。</t>
    <rPh sb="4" eb="5">
      <t>マイ</t>
    </rPh>
    <rPh sb="6" eb="8">
      <t>ゼンコク</t>
    </rPh>
    <rPh sb="8" eb="10">
      <t>カクチ</t>
    </rPh>
    <rPh sb="11" eb="12">
      <t>ツク</t>
    </rPh>
    <rPh sb="21" eb="22">
      <t>ツク</t>
    </rPh>
    <rPh sb="33" eb="34">
      <t>ハカ</t>
    </rPh>
    <rPh sb="55" eb="57">
      <t>マンエン</t>
    </rPh>
    <rPh sb="59" eb="61">
      <t>マンエン</t>
    </rPh>
    <rPh sb="70" eb="71">
      <t>マイ</t>
    </rPh>
    <rPh sb="72" eb="74">
      <t>ショウテン</t>
    </rPh>
    <rPh sb="75" eb="76">
      <t>ア</t>
    </rPh>
    <rPh sb="80" eb="82">
      <t>タンカ</t>
    </rPh>
    <rPh sb="83" eb="84">
      <t>ヤス</t>
    </rPh>
    <rPh sb="85" eb="86">
      <t>ジュン</t>
    </rPh>
    <rPh sb="87" eb="89">
      <t>ショウカイ</t>
    </rPh>
    <phoneticPr fontId="1"/>
  </si>
  <si>
    <t>ウナギの産地は浜名湖が有名ですが、今では全国各地でおいしいウナギが養殖されており、いつでも食べる事が出来ます。
当サイトでは特に美味しいと言われている自治体のウナギに焦点をあてて、ｇ単価が安い順に紹介しています。</t>
    <rPh sb="4" eb="6">
      <t>サンチ</t>
    </rPh>
    <rPh sb="7" eb="10">
      <t>ハマナコ</t>
    </rPh>
    <rPh sb="11" eb="13">
      <t>ユウメイ</t>
    </rPh>
    <rPh sb="17" eb="18">
      <t>イマ</t>
    </rPh>
    <rPh sb="20" eb="22">
      <t>ゼンコク</t>
    </rPh>
    <rPh sb="22" eb="24">
      <t>カクチ</t>
    </rPh>
    <rPh sb="33" eb="35">
      <t>ヨウショク</t>
    </rPh>
    <rPh sb="45" eb="46">
      <t>タ</t>
    </rPh>
    <rPh sb="48" eb="49">
      <t>コト</t>
    </rPh>
    <rPh sb="50" eb="52">
      <t>デキ</t>
    </rPh>
    <rPh sb="56" eb="57">
      <t>トウ</t>
    </rPh>
    <rPh sb="62" eb="63">
      <t>トク</t>
    </rPh>
    <rPh sb="64" eb="66">
      <t>オイ</t>
    </rPh>
    <rPh sb="69" eb="70">
      <t>イ</t>
    </rPh>
    <rPh sb="75" eb="78">
      <t>ジチタイ</t>
    </rPh>
    <rPh sb="83" eb="85">
      <t>ショウテン</t>
    </rPh>
    <rPh sb="91" eb="93">
      <t>タンカ</t>
    </rPh>
    <rPh sb="94" eb="95">
      <t>ヤス</t>
    </rPh>
    <rPh sb="96" eb="97">
      <t>ジュン</t>
    </rPh>
    <rPh sb="98" eb="100">
      <t>ショウカイ</t>
    </rPh>
    <phoneticPr fontId="1"/>
  </si>
  <si>
    <t>ビールを生産している自治体から、有名ブランドのビールが出展されています。
全品種はありませんが、有名なブランドのビールは出展されています。
ビールについては、還元率を記載していますので、ふるさと納税をする際に参考に成ります。</t>
    <rPh sb="4" eb="6">
      <t>セイサン</t>
    </rPh>
    <rPh sb="10" eb="13">
      <t>ジチタイ</t>
    </rPh>
    <rPh sb="16" eb="18">
      <t>ユウメイ</t>
    </rPh>
    <rPh sb="27" eb="29">
      <t>シュッテン</t>
    </rPh>
    <rPh sb="37" eb="38">
      <t>ゼン</t>
    </rPh>
    <rPh sb="38" eb="40">
      <t>ヒンシュ</t>
    </rPh>
    <rPh sb="48" eb="50">
      <t>ユウメイ</t>
    </rPh>
    <rPh sb="60" eb="62">
      <t>シュッテン</t>
    </rPh>
    <rPh sb="79" eb="81">
      <t>カンゲン</t>
    </rPh>
    <rPh sb="81" eb="82">
      <t>リツ</t>
    </rPh>
    <rPh sb="83" eb="85">
      <t>キサイ</t>
    </rPh>
    <rPh sb="97" eb="99">
      <t>ノウゼイ</t>
    </rPh>
    <rPh sb="102" eb="103">
      <t>サイ</t>
    </rPh>
    <rPh sb="104" eb="106">
      <t>サンコウ</t>
    </rPh>
    <rPh sb="107" eb="108">
      <t>ナ</t>
    </rPh>
    <phoneticPr fontId="1"/>
  </si>
  <si>
    <t>いくらは北海道が有名ですが、北海道の中でも各地で取れるため、価格が上下しています。
当サイトではｇ単価が安い順に紹介させていただいています。</t>
    <rPh sb="4" eb="7">
      <t>ホッカイドウ</t>
    </rPh>
    <rPh sb="8" eb="10">
      <t>ユウメイ</t>
    </rPh>
    <rPh sb="14" eb="17">
      <t>ホッカイドウ</t>
    </rPh>
    <rPh sb="18" eb="19">
      <t>ナカ</t>
    </rPh>
    <rPh sb="21" eb="23">
      <t>カクチ</t>
    </rPh>
    <rPh sb="24" eb="25">
      <t>ト</t>
    </rPh>
    <rPh sb="30" eb="32">
      <t>カカク</t>
    </rPh>
    <rPh sb="33" eb="35">
      <t>ジョウゲ</t>
    </rPh>
    <rPh sb="42" eb="43">
      <t>トウ</t>
    </rPh>
    <rPh sb="49" eb="51">
      <t>タンカ</t>
    </rPh>
    <rPh sb="52" eb="53">
      <t>ヤス</t>
    </rPh>
    <rPh sb="54" eb="55">
      <t>ジュン</t>
    </rPh>
    <rPh sb="56" eb="58">
      <t>ショウカイ</t>
    </rPh>
    <phoneticPr fontId="1"/>
  </si>
  <si>
    <t>ホタテは北海道が有名ですが、東北でも養殖されています。
当サイトはｇ単価が安い順に紹介させていただいています。</t>
    <rPh sb="4" eb="7">
      <t>ホッカイドウ</t>
    </rPh>
    <rPh sb="8" eb="10">
      <t>ユウメイ</t>
    </rPh>
    <rPh sb="14" eb="16">
      <t>トウホク</t>
    </rPh>
    <rPh sb="18" eb="20">
      <t>ヨウショク</t>
    </rPh>
    <rPh sb="28" eb="29">
      <t>トウ</t>
    </rPh>
    <rPh sb="34" eb="36">
      <t>タンカ</t>
    </rPh>
    <rPh sb="37" eb="38">
      <t>ヤス</t>
    </rPh>
    <rPh sb="39" eb="40">
      <t>ジュン</t>
    </rPh>
    <rPh sb="41" eb="43">
      <t>ショウカイ</t>
    </rPh>
    <phoneticPr fontId="1"/>
  </si>
  <si>
    <t>いちごは温室栽培が中心なので、冬が旬に成っています。
全国で栽培されていますので、それぞれブランド名が付いています。
それぞれ特徴がありますので、ブランドごとにｇ単価が安い順から紹介させていただいています。</t>
    <rPh sb="4" eb="6">
      <t>オンシツ</t>
    </rPh>
    <rPh sb="6" eb="8">
      <t>サイバイ</t>
    </rPh>
    <rPh sb="9" eb="11">
      <t>チュウシン</t>
    </rPh>
    <rPh sb="15" eb="16">
      <t>フユ</t>
    </rPh>
    <rPh sb="17" eb="18">
      <t>シュン</t>
    </rPh>
    <rPh sb="19" eb="20">
      <t>ナ</t>
    </rPh>
    <rPh sb="27" eb="29">
      <t>ゼンコク</t>
    </rPh>
    <rPh sb="30" eb="32">
      <t>サイバイ</t>
    </rPh>
    <rPh sb="49" eb="50">
      <t>メイ</t>
    </rPh>
    <rPh sb="51" eb="52">
      <t>ツ</t>
    </rPh>
    <rPh sb="63" eb="65">
      <t>トクチョウ</t>
    </rPh>
    <rPh sb="81" eb="83">
      <t>タンカ</t>
    </rPh>
    <rPh sb="84" eb="85">
      <t>ヤス</t>
    </rPh>
    <rPh sb="86" eb="87">
      <t>ジュン</t>
    </rPh>
    <rPh sb="89" eb="91">
      <t>ショウカイ</t>
    </rPh>
    <phoneticPr fontId="1"/>
  </si>
  <si>
    <t>シャインマスカットは大変人気の商品で、１年中出荷されるように成って来ました。
栽培されている自治体も日本全国に広がっています。
その中で、ｇ単価の安い順から紹介させていただいています。</t>
    <rPh sb="10" eb="12">
      <t>タイヘン</t>
    </rPh>
    <rPh sb="12" eb="14">
      <t>ニンキ</t>
    </rPh>
    <rPh sb="15" eb="17">
      <t>ショウヒン</t>
    </rPh>
    <rPh sb="20" eb="21">
      <t>ネン</t>
    </rPh>
    <rPh sb="21" eb="22">
      <t>チュウ</t>
    </rPh>
    <rPh sb="22" eb="24">
      <t>シュッカ</t>
    </rPh>
    <rPh sb="30" eb="31">
      <t>ナ</t>
    </rPh>
    <rPh sb="33" eb="34">
      <t>キ</t>
    </rPh>
    <rPh sb="39" eb="41">
      <t>サイバイ</t>
    </rPh>
    <rPh sb="46" eb="49">
      <t>ジチタイ</t>
    </rPh>
    <rPh sb="50" eb="52">
      <t>ニホン</t>
    </rPh>
    <rPh sb="52" eb="54">
      <t>ゼンコク</t>
    </rPh>
    <rPh sb="55" eb="56">
      <t>ヒロ</t>
    </rPh>
    <rPh sb="66" eb="67">
      <t>ナカ</t>
    </rPh>
    <rPh sb="70" eb="72">
      <t>タンカ</t>
    </rPh>
    <rPh sb="73" eb="74">
      <t>ヤス</t>
    </rPh>
    <rPh sb="75" eb="76">
      <t>ジュン</t>
    </rPh>
    <rPh sb="78" eb="80">
      <t>ショウカイ</t>
    </rPh>
    <phoneticPr fontId="1"/>
  </si>
  <si>
    <t>サクランボはたくさんの品種があり、その品種ごとにブランド名が付いていて、それぞれに特徴ある味に成っています。
当サイトでは、その品種ごとにｇ単価の安い順から紹介させていただいています。</t>
    <rPh sb="11" eb="13">
      <t>ヒンシュ</t>
    </rPh>
    <rPh sb="19" eb="21">
      <t>ヒンシュ</t>
    </rPh>
    <rPh sb="28" eb="29">
      <t>メイ</t>
    </rPh>
    <rPh sb="30" eb="31">
      <t>ツ</t>
    </rPh>
    <rPh sb="41" eb="43">
      <t>トクチョウ</t>
    </rPh>
    <rPh sb="45" eb="46">
      <t>アジ</t>
    </rPh>
    <rPh sb="47" eb="48">
      <t>ナ</t>
    </rPh>
    <rPh sb="55" eb="56">
      <t>トウ</t>
    </rPh>
    <rPh sb="64" eb="66">
      <t>ヒンシュ</t>
    </rPh>
    <rPh sb="70" eb="72">
      <t>タンカ</t>
    </rPh>
    <rPh sb="73" eb="74">
      <t>ヤス</t>
    </rPh>
    <rPh sb="75" eb="76">
      <t>ジュン</t>
    </rPh>
    <rPh sb="78" eb="80">
      <t>ショウカイ</t>
    </rPh>
    <phoneticPr fontId="1"/>
  </si>
  <si>
    <t>最近レモンサワーが大変人気に成っています。
チュウハイと同じ様に、果物を焼酎で割ったものが多いのですが、様々な果物を使用したり、焼酎を変えたり、メーカーごとに味を競っています。
当サイトでは、ふるさと納税で貰えるレモンサワーを紹介しています。</t>
    <rPh sb="0" eb="2">
      <t>サイキン</t>
    </rPh>
    <rPh sb="9" eb="11">
      <t>タイヘン</t>
    </rPh>
    <rPh sb="11" eb="13">
      <t>ニンキ</t>
    </rPh>
    <rPh sb="14" eb="15">
      <t>ナ</t>
    </rPh>
    <rPh sb="28" eb="29">
      <t>オナ</t>
    </rPh>
    <rPh sb="30" eb="31">
      <t>ヨウ</t>
    </rPh>
    <rPh sb="33" eb="35">
      <t>クダモノ</t>
    </rPh>
    <rPh sb="36" eb="38">
      <t>ショウチュウ</t>
    </rPh>
    <rPh sb="39" eb="40">
      <t>ワ</t>
    </rPh>
    <rPh sb="45" eb="46">
      <t>オオ</t>
    </rPh>
    <rPh sb="52" eb="54">
      <t>サマザマ</t>
    </rPh>
    <rPh sb="55" eb="57">
      <t>クダモノ</t>
    </rPh>
    <rPh sb="58" eb="60">
      <t>シヨウ</t>
    </rPh>
    <rPh sb="64" eb="66">
      <t>ショウチュウ</t>
    </rPh>
    <rPh sb="67" eb="68">
      <t>カ</t>
    </rPh>
    <rPh sb="79" eb="80">
      <t>アジ</t>
    </rPh>
    <rPh sb="81" eb="82">
      <t>キソ</t>
    </rPh>
    <rPh sb="89" eb="90">
      <t>トウ</t>
    </rPh>
    <rPh sb="100" eb="102">
      <t>ノウゼイ</t>
    </rPh>
    <rPh sb="103" eb="104">
      <t>モラ</t>
    </rPh>
    <rPh sb="113" eb="115">
      <t>ショウカイ</t>
    </rPh>
    <phoneticPr fontId="1"/>
  </si>
  <si>
    <t>浅田真央さんの宣伝で有名な、エアーウィーブです。
還元率を出していますので、お得な商品が探せます。</t>
    <rPh sb="0" eb="2">
      <t>アサダ</t>
    </rPh>
    <rPh sb="2" eb="4">
      <t>マオ</t>
    </rPh>
    <rPh sb="7" eb="9">
      <t>センデン</t>
    </rPh>
    <rPh sb="10" eb="12">
      <t>ユウメイ</t>
    </rPh>
    <rPh sb="25" eb="27">
      <t>カンゲン</t>
    </rPh>
    <rPh sb="27" eb="28">
      <t>リツ</t>
    </rPh>
    <rPh sb="29" eb="30">
      <t>ダ</t>
    </rPh>
    <rPh sb="39" eb="40">
      <t>トク</t>
    </rPh>
    <rPh sb="41" eb="43">
      <t>ショウヒン</t>
    </rPh>
    <rPh sb="44" eb="45">
      <t>サガ</t>
    </rPh>
    <phoneticPr fontId="1"/>
  </si>
  <si>
    <t>旅行で泊まるホテルや旅館で使える感謝券です。
宿泊代に対して、３０％程度の補助券がもらえます。
旅行先は様々ありますので、参考にしてください。</t>
    <rPh sb="0" eb="2">
      <t>リョコウ</t>
    </rPh>
    <rPh sb="3" eb="4">
      <t>ト</t>
    </rPh>
    <rPh sb="10" eb="12">
      <t>リョカン</t>
    </rPh>
    <rPh sb="13" eb="14">
      <t>ツカ</t>
    </rPh>
    <rPh sb="16" eb="18">
      <t>カンシャ</t>
    </rPh>
    <rPh sb="18" eb="19">
      <t>ケン</t>
    </rPh>
    <rPh sb="23" eb="26">
      <t>シュクハクダイ</t>
    </rPh>
    <rPh sb="27" eb="28">
      <t>タイ</t>
    </rPh>
    <rPh sb="34" eb="36">
      <t>テイド</t>
    </rPh>
    <rPh sb="37" eb="39">
      <t>ホジョ</t>
    </rPh>
    <rPh sb="39" eb="40">
      <t>ケン</t>
    </rPh>
    <rPh sb="48" eb="50">
      <t>リョコウ</t>
    </rPh>
    <rPh sb="50" eb="51">
      <t>サキ</t>
    </rPh>
    <rPh sb="52" eb="54">
      <t>サマザマ</t>
    </rPh>
    <rPh sb="61" eb="63">
      <t>サンコウ</t>
    </rPh>
    <phoneticPr fontId="1"/>
  </si>
  <si>
    <t>ＶＯＬ；２０２００１０７</t>
    <phoneticPr fontId="1"/>
  </si>
  <si>
    <t>当サイトでは、ふるさと納税で自治体からの返礼品でもらえる家電製品を中心に、家電製品と食品、役立つ商品を紹介しています。</t>
    <rPh sb="0" eb="1">
      <t>トウ</t>
    </rPh>
    <rPh sb="11" eb="13">
      <t>ノウゼイ</t>
    </rPh>
    <rPh sb="14" eb="17">
      <t>ジチタイ</t>
    </rPh>
    <rPh sb="20" eb="22">
      <t>ヘンレイ</t>
    </rPh>
    <rPh sb="22" eb="23">
      <t>ヒン</t>
    </rPh>
    <rPh sb="28" eb="30">
      <t>カデン</t>
    </rPh>
    <rPh sb="30" eb="32">
      <t>セイヒン</t>
    </rPh>
    <rPh sb="33" eb="35">
      <t>チュウシン</t>
    </rPh>
    <rPh sb="37" eb="39">
      <t>カデン</t>
    </rPh>
    <rPh sb="39" eb="41">
      <t>セイヒン</t>
    </rPh>
    <rPh sb="42" eb="44">
      <t>ショクヒン</t>
    </rPh>
    <rPh sb="45" eb="47">
      <t>ヤクダ</t>
    </rPh>
    <rPh sb="48" eb="50">
      <t>ショウヒン</t>
    </rPh>
    <rPh sb="51" eb="53">
      <t>ショウカイ</t>
    </rPh>
    <phoneticPr fontId="1"/>
  </si>
  <si>
    <t>ふるさと納税の返礼品でもらえるおススメ製品</t>
    <rPh sb="4" eb="6">
      <t>ノウゼイ</t>
    </rPh>
    <rPh sb="7" eb="9">
      <t>ヘンレイ</t>
    </rPh>
    <rPh sb="9" eb="10">
      <t>ヒン</t>
    </rPh>
    <rPh sb="19" eb="21">
      <t>セイヒン</t>
    </rPh>
    <phoneticPr fontId="1"/>
  </si>
  <si>
    <t>防犯機器</t>
    <rPh sb="0" eb="2">
      <t>ボウハン</t>
    </rPh>
    <rPh sb="2" eb="4">
      <t>キキ</t>
    </rPh>
    <phoneticPr fontId="1"/>
  </si>
  <si>
    <t>ビール</t>
    <phoneticPr fontId="1"/>
  </si>
  <si>
    <t>いくら</t>
    <phoneticPr fontId="1"/>
  </si>
  <si>
    <t>ホタテ</t>
    <phoneticPr fontId="1"/>
  </si>
  <si>
    <t>イチゴ</t>
    <phoneticPr fontId="1"/>
  </si>
  <si>
    <t>シャインマスカット</t>
    <phoneticPr fontId="1"/>
  </si>
  <si>
    <t>サクランボ</t>
    <phoneticPr fontId="1"/>
  </si>
  <si>
    <t>レモンサワー</t>
    <phoneticPr fontId="1"/>
  </si>
  <si>
    <t>エアーウィーブ</t>
    <phoneticPr fontId="1"/>
  </si>
  <si>
    <t>感謝券</t>
    <rPh sb="0" eb="2">
      <t>カンシャ</t>
    </rPh>
    <rPh sb="2" eb="3">
      <t>ケン</t>
    </rPh>
    <phoneticPr fontId="1"/>
  </si>
  <si>
    <t>ふるさと納税の場合、ここの欄に記載は不要。</t>
    <rPh sb="4" eb="6">
      <t>ノウゼイ</t>
    </rPh>
    <rPh sb="7" eb="9">
      <t>バアイ</t>
    </rPh>
    <rPh sb="13" eb="14">
      <t>ラン</t>
    </rPh>
    <rPh sb="15" eb="17">
      <t>キサイ</t>
    </rPh>
    <rPh sb="18" eb="20">
      <t>フヨウ</t>
    </rPh>
    <phoneticPr fontId="1"/>
  </si>
  <si>
    <t>自治体が多い場合は、〇県〇市　ほか〇件　と記載</t>
    <rPh sb="0" eb="3">
      <t>ジチタイ</t>
    </rPh>
    <rPh sb="4" eb="5">
      <t>オオ</t>
    </rPh>
    <rPh sb="6" eb="8">
      <t>バアイ</t>
    </rPh>
    <rPh sb="11" eb="12">
      <t>ケン</t>
    </rPh>
    <rPh sb="13" eb="14">
      <t>シ</t>
    </rPh>
    <rPh sb="18" eb="19">
      <t>ケン</t>
    </rPh>
    <rPh sb="21" eb="23">
      <t>キサイ</t>
    </rPh>
    <phoneticPr fontId="1"/>
  </si>
  <si>
    <t>自治体が多い場合は、〇県〇市　ほか　〇件と記載</t>
    <rPh sb="0" eb="3">
      <t>ジチタイ</t>
    </rPh>
    <rPh sb="4" eb="5">
      <t>オオ</t>
    </rPh>
    <rPh sb="6" eb="8">
      <t>バアイ</t>
    </rPh>
    <rPh sb="11" eb="12">
      <t>ケン</t>
    </rPh>
    <rPh sb="13" eb="14">
      <t>シ</t>
    </rPh>
    <rPh sb="19" eb="20">
      <t>ケン</t>
    </rPh>
    <rPh sb="21" eb="23">
      <t>キサイ</t>
    </rPh>
    <phoneticPr fontId="1"/>
  </si>
  <si>
    <t>確定申告　Ａ表　第2表にふるさと納税をした自治体と、金額を記載</t>
    <rPh sb="0" eb="2">
      <t>カクテイ</t>
    </rPh>
    <rPh sb="2" eb="4">
      <t>シンコク</t>
    </rPh>
    <rPh sb="6" eb="7">
      <t>ヒョウ</t>
    </rPh>
    <rPh sb="8" eb="9">
      <t>ダイ</t>
    </rPh>
    <rPh sb="10" eb="11">
      <t>ヒョウ</t>
    </rPh>
    <rPh sb="16" eb="18">
      <t>ノウゼイ</t>
    </rPh>
    <rPh sb="21" eb="24">
      <t>ジチタイ</t>
    </rPh>
    <rPh sb="26" eb="28">
      <t>キンガク</t>
    </rPh>
    <rPh sb="29" eb="31">
      <t>キサイ</t>
    </rPh>
    <phoneticPr fontId="1"/>
  </si>
  <si>
    <t>確定申告　Ｂ表　第2表にふるさと納税をした自治体と、金額を記載</t>
    <rPh sb="0" eb="2">
      <t>カクテイ</t>
    </rPh>
    <rPh sb="2" eb="4">
      <t>シンコク</t>
    </rPh>
    <rPh sb="6" eb="7">
      <t>ヒョウ</t>
    </rPh>
    <rPh sb="8" eb="9">
      <t>ダイ</t>
    </rPh>
    <rPh sb="10" eb="11">
      <t>ヒョウ</t>
    </rPh>
    <rPh sb="16" eb="18">
      <t>ノウゼイ</t>
    </rPh>
    <rPh sb="21" eb="24">
      <t>ジチタイ</t>
    </rPh>
    <rPh sb="26" eb="28">
      <t>キンガク</t>
    </rPh>
    <rPh sb="29" eb="31">
      <t>キサイ</t>
    </rPh>
    <phoneticPr fontId="1"/>
  </si>
  <si>
    <t>確定申告Ｂ表　第2表にふるさと納税をした自治体と、金額を記載</t>
    <rPh sb="0" eb="2">
      <t>カクテイ</t>
    </rPh>
    <rPh sb="2" eb="4">
      <t>シンコク</t>
    </rPh>
    <rPh sb="5" eb="6">
      <t>ヒョウ</t>
    </rPh>
    <rPh sb="7" eb="8">
      <t>ダイ</t>
    </rPh>
    <rPh sb="9" eb="10">
      <t>ヒョウ</t>
    </rPh>
    <rPh sb="15" eb="17">
      <t>ノウゼイ</t>
    </rPh>
    <rPh sb="20" eb="23">
      <t>ジチタイ</t>
    </rPh>
    <rPh sb="25" eb="27">
      <t>キンガク</t>
    </rPh>
    <rPh sb="28" eb="30">
      <t>キサイ</t>
    </rPh>
    <phoneticPr fontId="1"/>
  </si>
  <si>
    <t>ふるさと納税金額から\2,000を引いて記載</t>
    <rPh sb="4" eb="6">
      <t>ノウゼイ</t>
    </rPh>
    <rPh sb="6" eb="8">
      <t>キンガク</t>
    </rPh>
    <rPh sb="17" eb="18">
      <t>ヒ</t>
    </rPh>
    <rPh sb="20" eb="22">
      <t>キサイ</t>
    </rPh>
    <phoneticPr fontId="1"/>
  </si>
  <si>
    <t>確定申告書　Ａ表　第1表</t>
    <rPh sb="0" eb="2">
      <t>カクテイ</t>
    </rPh>
    <rPh sb="2" eb="4">
      <t>シンコク</t>
    </rPh>
    <rPh sb="4" eb="5">
      <t>ショ</t>
    </rPh>
    <rPh sb="7" eb="8">
      <t>ヒョウ</t>
    </rPh>
    <rPh sb="9" eb="10">
      <t>ダイ</t>
    </rPh>
    <rPh sb="11" eb="12">
      <t>ヒョウ</t>
    </rPh>
    <phoneticPr fontId="1"/>
  </si>
  <si>
    <t>黄色で網掛している所定の項目に記入していくと、収める税金や還付される税金が自動的に計算されて出てきます。</t>
    <rPh sb="0" eb="2">
      <t>キイロ</t>
    </rPh>
    <rPh sb="3" eb="5">
      <t>アミガケ</t>
    </rPh>
    <rPh sb="9" eb="11">
      <t>ショテイ</t>
    </rPh>
    <rPh sb="12" eb="14">
      <t>コウモク</t>
    </rPh>
    <rPh sb="15" eb="17">
      <t>キニュウ</t>
    </rPh>
    <rPh sb="23" eb="24">
      <t>オサ</t>
    </rPh>
    <rPh sb="26" eb="28">
      <t>ゼイキン</t>
    </rPh>
    <rPh sb="29" eb="31">
      <t>カンプ</t>
    </rPh>
    <rPh sb="34" eb="36">
      <t>ゼイキン</t>
    </rPh>
    <rPh sb="37" eb="40">
      <t>ジドウテキ</t>
    </rPh>
    <rPh sb="41" eb="43">
      <t>ケイサン</t>
    </rPh>
    <rPh sb="46" eb="47">
      <t>デ</t>
    </rPh>
    <phoneticPr fontId="1"/>
  </si>
  <si>
    <t>黄色で網掛している7所定の項目に記入していくと、収める税金や還付される税金が自動的に計算されて出てきます。</t>
    <rPh sb="0" eb="2">
      <t>キイロ</t>
    </rPh>
    <rPh sb="3" eb="5">
      <t>アミガケ</t>
    </rPh>
    <rPh sb="10" eb="12">
      <t>ショテイ</t>
    </rPh>
    <rPh sb="13" eb="15">
      <t>コウモク</t>
    </rPh>
    <rPh sb="16" eb="18">
      <t>キニュウ</t>
    </rPh>
    <rPh sb="24" eb="25">
      <t>オサ</t>
    </rPh>
    <rPh sb="27" eb="29">
      <t>ゼイキン</t>
    </rPh>
    <rPh sb="30" eb="32">
      <t>カンプ</t>
    </rPh>
    <rPh sb="35" eb="37">
      <t>ゼイキン</t>
    </rPh>
    <rPh sb="38" eb="41">
      <t>ジドウテキ</t>
    </rPh>
    <rPh sb="42" eb="44">
      <t>ケイサン</t>
    </rPh>
    <rPh sb="47" eb="48">
      <t>デ</t>
    </rPh>
    <phoneticPr fontId="1"/>
  </si>
  <si>
    <t>ご自分の源泉徴収票を用意して頂き、①～⑤の項目をＡ表の所定の欄に記入していきます。（矢印で示しています）</t>
    <rPh sb="1" eb="3">
      <t>ジブン</t>
    </rPh>
    <rPh sb="4" eb="6">
      <t>ゲンセン</t>
    </rPh>
    <rPh sb="6" eb="9">
      <t>チョウシュウヒョウ</t>
    </rPh>
    <rPh sb="10" eb="12">
      <t>ヨウイ</t>
    </rPh>
    <rPh sb="14" eb="15">
      <t>イタダ</t>
    </rPh>
    <rPh sb="21" eb="23">
      <t>コウモク</t>
    </rPh>
    <rPh sb="25" eb="26">
      <t>ヒョウ</t>
    </rPh>
    <rPh sb="27" eb="29">
      <t>ショテイ</t>
    </rPh>
    <rPh sb="30" eb="31">
      <t>ラン</t>
    </rPh>
    <rPh sb="32" eb="34">
      <t>キニュウ</t>
    </rPh>
    <rPh sb="42" eb="44">
      <t>ヤジルシ</t>
    </rPh>
    <rPh sb="45" eb="46">
      <t>シメ</t>
    </rPh>
    <phoneticPr fontId="1"/>
  </si>
  <si>
    <t>ご自分の源泉徴収票を用意して頂き、①～④の項目をＢ表の所定の欄に記入していきます。（矢印で示しています）</t>
    <rPh sb="1" eb="3">
      <t>ジブン</t>
    </rPh>
    <rPh sb="4" eb="6">
      <t>ゲンセン</t>
    </rPh>
    <rPh sb="6" eb="9">
      <t>チョウシュウヒョウ</t>
    </rPh>
    <rPh sb="10" eb="12">
      <t>ヨウイ</t>
    </rPh>
    <rPh sb="14" eb="15">
      <t>イタダ</t>
    </rPh>
    <rPh sb="21" eb="23">
      <t>コウモク</t>
    </rPh>
    <rPh sb="25" eb="26">
      <t>ヒョウ</t>
    </rPh>
    <rPh sb="27" eb="29">
      <t>ショテイ</t>
    </rPh>
    <rPh sb="30" eb="31">
      <t>ラン</t>
    </rPh>
    <rPh sb="32" eb="34">
      <t>キニュウ</t>
    </rPh>
    <rPh sb="42" eb="44">
      <t>ヤジルシ</t>
    </rPh>
    <rPh sb="45" eb="46">
      <t>シメ</t>
    </rPh>
    <phoneticPr fontId="1"/>
  </si>
  <si>
    <t>ご自分の源泉徴収票を用意して頂き、①～④の項目をＡ表の所定の欄に記入していきます。（矢印で示しています）</t>
    <rPh sb="1" eb="3">
      <t>ジブン</t>
    </rPh>
    <rPh sb="4" eb="6">
      <t>ゲンセン</t>
    </rPh>
    <rPh sb="6" eb="9">
      <t>チョウシュウヒョウ</t>
    </rPh>
    <rPh sb="10" eb="12">
      <t>ヨウイ</t>
    </rPh>
    <rPh sb="14" eb="15">
      <t>イタダ</t>
    </rPh>
    <rPh sb="21" eb="23">
      <t>コウモク</t>
    </rPh>
    <rPh sb="25" eb="26">
      <t>ヒョウ</t>
    </rPh>
    <rPh sb="27" eb="29">
      <t>ショテイ</t>
    </rPh>
    <rPh sb="30" eb="31">
      <t>ラン</t>
    </rPh>
    <rPh sb="32" eb="34">
      <t>キニュウ</t>
    </rPh>
    <rPh sb="42" eb="44">
      <t>ヤジルシ</t>
    </rPh>
    <rPh sb="45" eb="46">
      <t>シメ</t>
    </rPh>
    <phoneticPr fontId="1"/>
  </si>
  <si>
    <t>その他の項目は、ご自分の場合において該当する金額を、国税局のホームページ、等で調べて該当する箇所に記入して行ってください。</t>
  </si>
  <si>
    <t>その他の項目は、ご自分の場合において該当する金額を、国税局のホームページ、等で調べて該当する箇所に記入して行ってください。</t>
    <rPh sb="2" eb="3">
      <t>ホカ</t>
    </rPh>
    <rPh sb="4" eb="6">
      <t>コウモク</t>
    </rPh>
    <rPh sb="9" eb="11">
      <t>ジブン</t>
    </rPh>
    <rPh sb="12" eb="14">
      <t>バアイ</t>
    </rPh>
    <rPh sb="18" eb="20">
      <t>ガイトウ</t>
    </rPh>
    <rPh sb="22" eb="24">
      <t>キンガク</t>
    </rPh>
    <rPh sb="26" eb="29">
      <t>コクゼイキョク</t>
    </rPh>
    <rPh sb="37" eb="38">
      <t>トウ</t>
    </rPh>
    <rPh sb="39" eb="40">
      <t>シラ</t>
    </rPh>
    <rPh sb="42" eb="44">
      <t>ガイトウ</t>
    </rPh>
    <rPh sb="46" eb="48">
      <t>カショ</t>
    </rPh>
    <rPh sb="49" eb="51">
      <t>キニュウ</t>
    </rPh>
    <rPh sb="53" eb="54">
      <t>イ</t>
    </rPh>
    <phoneticPr fontId="1"/>
  </si>
  <si>
    <t>下記の事例はこの源泉徴収の方が、￥60,000円のふるさと納税で寄付をした場合で記載しています。</t>
  </si>
  <si>
    <t>下記の事例はこの源泉徴収の方が、￥60,000円のふるさと納税で寄付をした場合で記載しています。</t>
    <rPh sb="0" eb="2">
      <t>カキ</t>
    </rPh>
    <rPh sb="3" eb="5">
      <t>ジレイ</t>
    </rPh>
    <rPh sb="8" eb="10">
      <t>ゲンセン</t>
    </rPh>
    <rPh sb="10" eb="12">
      <t>チョウシュウ</t>
    </rPh>
    <rPh sb="13" eb="14">
      <t>カタ</t>
    </rPh>
    <rPh sb="23" eb="24">
      <t>エン</t>
    </rPh>
    <rPh sb="29" eb="31">
      <t>ノウゼイ</t>
    </rPh>
    <rPh sb="32" eb="34">
      <t>キフ</t>
    </rPh>
    <rPh sb="37" eb="39">
      <t>バアイ</t>
    </rPh>
    <rPh sb="40" eb="42">
      <t>キサイ</t>
    </rPh>
    <phoneticPr fontId="1"/>
  </si>
  <si>
    <t>第1表の寄付金控除㉔の項目に、ご自分がふるさと納税で寄付をした金額合計から￥2,000円を引いた金額を記載。この方の場合は、¥60,000－¥2,000＝¥58,000を記載</t>
  </si>
  <si>
    <t>第1表の寄付金控除㉔の項目に、ご自分がふるさと納税で寄付をした金額合計から￥2,000円を引いた金額を記載。この方の場合は、¥60,000－¥2,000＝¥58,000を記載</t>
    <rPh sb="0" eb="1">
      <t>ダイ</t>
    </rPh>
    <rPh sb="2" eb="3">
      <t>ヒョウ</t>
    </rPh>
    <rPh sb="4" eb="7">
      <t>キフキン</t>
    </rPh>
    <rPh sb="7" eb="9">
      <t>コウジョ</t>
    </rPh>
    <rPh sb="11" eb="13">
      <t>コウモク</t>
    </rPh>
    <rPh sb="16" eb="18">
      <t>ジブン</t>
    </rPh>
    <rPh sb="23" eb="25">
      <t>ノウゼイ</t>
    </rPh>
    <rPh sb="26" eb="28">
      <t>キフ</t>
    </rPh>
    <rPh sb="31" eb="33">
      <t>キンガク</t>
    </rPh>
    <rPh sb="33" eb="35">
      <t>ゴウケイ</t>
    </rPh>
    <rPh sb="43" eb="44">
      <t>エン</t>
    </rPh>
    <rPh sb="45" eb="46">
      <t>ヒ</t>
    </rPh>
    <rPh sb="48" eb="50">
      <t>キンガク</t>
    </rPh>
    <rPh sb="51" eb="53">
      <t>キサイ</t>
    </rPh>
    <rPh sb="56" eb="57">
      <t>カタ</t>
    </rPh>
    <rPh sb="58" eb="60">
      <t>バアイ</t>
    </rPh>
    <rPh sb="85" eb="87">
      <t>キサイ</t>
    </rPh>
    <phoneticPr fontId="1"/>
  </si>
  <si>
    <t>第2表の寄付金控除㉔の欄に、ふるさと納税で寄付をした自治体と寄付した金額合計を記載。</t>
  </si>
  <si>
    <t>第2表の寄付金控除㉔の欄に、ふるさと納税で寄付をした自治体と寄付した金額合計を記載。</t>
    <rPh sb="0" eb="1">
      <t>ダイ</t>
    </rPh>
    <rPh sb="2" eb="3">
      <t>ヒョウ</t>
    </rPh>
    <rPh sb="4" eb="7">
      <t>キフキン</t>
    </rPh>
    <rPh sb="7" eb="9">
      <t>コウジョ</t>
    </rPh>
    <rPh sb="11" eb="12">
      <t>ラン</t>
    </rPh>
    <rPh sb="18" eb="20">
      <t>ノウゼイ</t>
    </rPh>
    <rPh sb="21" eb="23">
      <t>キフ</t>
    </rPh>
    <rPh sb="26" eb="29">
      <t>ジチタイ</t>
    </rPh>
    <rPh sb="30" eb="32">
      <t>キフ</t>
    </rPh>
    <rPh sb="34" eb="36">
      <t>キンガク</t>
    </rPh>
    <rPh sb="36" eb="38">
      <t>ゴウケイ</t>
    </rPh>
    <rPh sb="39" eb="41">
      <t>キサイ</t>
    </rPh>
    <phoneticPr fontId="1"/>
  </si>
  <si>
    <r>
      <rPr>
        <u/>
        <sz val="10"/>
        <color indexed="62"/>
        <rFont val="-apple-system"/>
        <family val="2"/>
      </rPr>
      <t>申告書</t>
    </r>
    <r>
      <rPr>
        <u/>
        <sz val="10"/>
        <color indexed="62"/>
        <rFont val="Corbel"/>
        <family val="2"/>
      </rPr>
      <t>A</t>
    </r>
    <r>
      <rPr>
        <u/>
        <sz val="10"/>
        <color indexed="62"/>
        <rFont val="-apple-system"/>
        <family val="2"/>
      </rPr>
      <t>【令和元年分以降用】（</t>
    </r>
    <r>
      <rPr>
        <u/>
        <sz val="10"/>
        <color indexed="62"/>
        <rFont val="Corbel"/>
        <family val="2"/>
      </rPr>
      <t>PDF/1,234KB</t>
    </r>
    <r>
      <rPr>
        <u/>
        <sz val="10"/>
        <color indexed="62"/>
        <rFont val="-apple-system"/>
        <family val="2"/>
      </rPr>
      <t>）</t>
    </r>
  </si>
  <si>
    <r>
      <rPr>
        <u/>
        <sz val="10"/>
        <color indexed="62"/>
        <rFont val="-apple-system"/>
        <family val="2"/>
      </rPr>
      <t>申告書</t>
    </r>
    <r>
      <rPr>
        <u/>
        <sz val="10"/>
        <color indexed="62"/>
        <rFont val="Corbel"/>
        <family val="2"/>
      </rPr>
      <t>B</t>
    </r>
    <r>
      <rPr>
        <u/>
        <sz val="10"/>
        <color indexed="62"/>
        <rFont val="-apple-system"/>
        <family val="2"/>
      </rPr>
      <t>【令和元年分以降用】（</t>
    </r>
    <r>
      <rPr>
        <u/>
        <sz val="10"/>
        <color indexed="62"/>
        <rFont val="Corbel"/>
        <family val="2"/>
      </rPr>
      <t>PDF/1,423KB</t>
    </r>
    <r>
      <rPr>
        <u/>
        <sz val="10"/>
        <color indexed="62"/>
        <rFont val="-apple-system"/>
        <family val="2"/>
      </rPr>
      <t>）</t>
    </r>
  </si>
  <si>
    <t>アルコール</t>
    <phoneticPr fontId="1"/>
  </si>
  <si>
    <t>野菜類</t>
    <rPh sb="0" eb="3">
      <t>ヤサイルイ</t>
    </rPh>
    <phoneticPr fontId="1"/>
  </si>
  <si>
    <t>ビールやチューハイ、日本酒と言った自治体で製造している特産品を４，０００点以上集めています。
ビールで有名なメーカーの、キリン、サントリー、アサヒ、サッポロ、と言ったビールメーカーから、日本酒では北海道から九州までの酒蔵がある自治体から出展しており、日本酒の王様と言われる純米大吟醸から、生酒、濁り酒、と言った様々な日本酒があります。
焼酎も九州や沖縄の銘柄を中心に、全国の自治体から、自慢の焼酎を出展しています。</t>
    <rPh sb="10" eb="13">
      <t>ニホンシュ</t>
    </rPh>
    <rPh sb="14" eb="15">
      <t>イ</t>
    </rPh>
    <rPh sb="17" eb="20">
      <t>ジチタイ</t>
    </rPh>
    <rPh sb="21" eb="23">
      <t>セイゾウ</t>
    </rPh>
    <rPh sb="27" eb="30">
      <t>トクサンヒン</t>
    </rPh>
    <rPh sb="32" eb="37">
      <t>０００テン</t>
    </rPh>
    <rPh sb="37" eb="39">
      <t>イジョウ</t>
    </rPh>
    <rPh sb="39" eb="40">
      <t>アツ</t>
    </rPh>
    <rPh sb="51" eb="53">
      <t>ユウメイ</t>
    </rPh>
    <rPh sb="80" eb="81">
      <t>イ</t>
    </rPh>
    <rPh sb="93" eb="96">
      <t>ニホンシュ</t>
    </rPh>
    <rPh sb="98" eb="101">
      <t>ホッカイドウ</t>
    </rPh>
    <rPh sb="103" eb="105">
      <t>キュウシュウ</t>
    </rPh>
    <rPh sb="108" eb="110">
      <t>サカグラ</t>
    </rPh>
    <rPh sb="113" eb="116">
      <t>ジチタイ</t>
    </rPh>
    <rPh sb="118" eb="120">
      <t>シュッテン</t>
    </rPh>
    <rPh sb="125" eb="128">
      <t>ニホンシュ</t>
    </rPh>
    <rPh sb="129" eb="131">
      <t>オウサマ</t>
    </rPh>
    <rPh sb="132" eb="133">
      <t>イ</t>
    </rPh>
    <rPh sb="136" eb="138">
      <t>ジュンマイ</t>
    </rPh>
    <rPh sb="138" eb="141">
      <t>ダイギンジョウ</t>
    </rPh>
    <rPh sb="144" eb="145">
      <t>ナマ</t>
    </rPh>
    <rPh sb="145" eb="146">
      <t>ザケ</t>
    </rPh>
    <rPh sb="147" eb="148">
      <t>ニゴ</t>
    </rPh>
    <rPh sb="149" eb="150">
      <t>ザケ</t>
    </rPh>
    <rPh sb="152" eb="153">
      <t>イ</t>
    </rPh>
    <rPh sb="155" eb="157">
      <t>サマザマ</t>
    </rPh>
    <rPh sb="158" eb="161">
      <t>ニホンシュ</t>
    </rPh>
    <rPh sb="168" eb="170">
      <t>ショウチュウ</t>
    </rPh>
    <rPh sb="171" eb="173">
      <t>キュウシュウ</t>
    </rPh>
    <rPh sb="174" eb="176">
      <t>オキナワ</t>
    </rPh>
    <rPh sb="177" eb="179">
      <t>メイガラ</t>
    </rPh>
    <rPh sb="180" eb="182">
      <t>チュウシン</t>
    </rPh>
    <rPh sb="184" eb="186">
      <t>ゼンコク</t>
    </rPh>
    <rPh sb="187" eb="190">
      <t>ジチタイ</t>
    </rPh>
    <rPh sb="193" eb="195">
      <t>ジマン</t>
    </rPh>
    <rPh sb="196" eb="198">
      <t>ショウチュウ</t>
    </rPh>
    <rPh sb="199" eb="201">
      <t>シュッテン</t>
    </rPh>
    <phoneticPr fontId="1"/>
  </si>
  <si>
    <t>玉ねぎ、トマト、ネギ、と言った日常使う野菜から、珍しい野菜も取り揃えています。
１，０００点以上を選びました。
単品での出展だけでなく、セット品としていろいろな野菜の詰め合わせが出ています。
一度に来ると野菜は場所を取るし、冷凍も出来ないので、１～２か月に一回配達する、とか回数を分けてもらうことも出来ます。</t>
    <rPh sb="0" eb="1">
      <t>タマ</t>
    </rPh>
    <rPh sb="12" eb="13">
      <t>イ</t>
    </rPh>
    <rPh sb="15" eb="17">
      <t>ニチジョウ</t>
    </rPh>
    <rPh sb="17" eb="18">
      <t>ツカ</t>
    </rPh>
    <rPh sb="19" eb="21">
      <t>ヤサイ</t>
    </rPh>
    <rPh sb="24" eb="25">
      <t>メズラ</t>
    </rPh>
    <rPh sb="27" eb="29">
      <t>ヤサイ</t>
    </rPh>
    <rPh sb="30" eb="31">
      <t>ト</t>
    </rPh>
    <rPh sb="32" eb="33">
      <t>ソロ</t>
    </rPh>
    <rPh sb="45" eb="46">
      <t>テン</t>
    </rPh>
    <rPh sb="46" eb="48">
      <t>イジョウ</t>
    </rPh>
    <rPh sb="49" eb="50">
      <t>エラ</t>
    </rPh>
    <rPh sb="56" eb="58">
      <t>タンピン</t>
    </rPh>
    <rPh sb="60" eb="62">
      <t>シュッテン</t>
    </rPh>
    <rPh sb="71" eb="72">
      <t>ヒン</t>
    </rPh>
    <rPh sb="80" eb="82">
      <t>ヤサイ</t>
    </rPh>
    <rPh sb="83" eb="84">
      <t>ツ</t>
    </rPh>
    <rPh sb="85" eb="86">
      <t>ア</t>
    </rPh>
    <rPh sb="89" eb="90">
      <t>デ</t>
    </rPh>
    <rPh sb="96" eb="98">
      <t>イチド</t>
    </rPh>
    <rPh sb="99" eb="100">
      <t>ク</t>
    </rPh>
    <rPh sb="102" eb="104">
      <t>ヤサイ</t>
    </rPh>
    <rPh sb="105" eb="107">
      <t>バショ</t>
    </rPh>
    <rPh sb="108" eb="109">
      <t>ト</t>
    </rPh>
    <rPh sb="112" eb="114">
      <t>レイトウ</t>
    </rPh>
    <rPh sb="115" eb="117">
      <t>デキ</t>
    </rPh>
    <rPh sb="126" eb="127">
      <t>ゲツ</t>
    </rPh>
    <rPh sb="128" eb="130">
      <t>イッカイ</t>
    </rPh>
    <rPh sb="130" eb="132">
      <t>ハイタツ</t>
    </rPh>
    <rPh sb="137" eb="139">
      <t>カイスウ</t>
    </rPh>
    <rPh sb="140" eb="141">
      <t>ワ</t>
    </rPh>
    <rPh sb="149" eb="151">
      <t>デキ</t>
    </rPh>
    <phoneticPr fontId="1"/>
  </si>
  <si>
    <t>食品のカテゴリーで分類</t>
    <rPh sb="0" eb="2">
      <t>ショクヒン</t>
    </rPh>
    <rPh sb="9" eb="11">
      <t>ブンルイ</t>
    </rPh>
    <phoneticPr fontId="1"/>
  </si>
  <si>
    <t>魚介類</t>
    <rPh sb="0" eb="3">
      <t>ギョカイルイ</t>
    </rPh>
    <phoneticPr fontId="1"/>
  </si>
  <si>
    <t xml:space="preserve">全国の美味い魚介類を５，０００品種以上集めています。
カニやホタテ、いくら、鯛、と言った普段食べている食材でも、１ランクも２ランクも上の物が揃っています。
金額もお手頃な１０，０００円台を中心に、１０万円を超える様な商品も揃っています。
一度に来ると冷凍庫がいっぱいに成りますので、何回かに分けて届けてくれる商品もあります。
</t>
    <rPh sb="0" eb="2">
      <t>ゼンコク</t>
    </rPh>
    <rPh sb="3" eb="5">
      <t>ウマ</t>
    </rPh>
    <rPh sb="6" eb="9">
      <t>ギョカイルイ</t>
    </rPh>
    <rPh sb="15" eb="17">
      <t>ヒンシュ</t>
    </rPh>
    <rPh sb="17" eb="19">
      <t>イジョウ</t>
    </rPh>
    <rPh sb="19" eb="20">
      <t>アツ</t>
    </rPh>
    <rPh sb="38" eb="39">
      <t>タイ</t>
    </rPh>
    <rPh sb="41" eb="42">
      <t>イ</t>
    </rPh>
    <rPh sb="44" eb="46">
      <t>フダン</t>
    </rPh>
    <rPh sb="46" eb="47">
      <t>タ</t>
    </rPh>
    <rPh sb="51" eb="53">
      <t>ショクザイ</t>
    </rPh>
    <rPh sb="66" eb="67">
      <t>ウエ</t>
    </rPh>
    <rPh sb="68" eb="69">
      <t>モノ</t>
    </rPh>
    <rPh sb="70" eb="71">
      <t>ソロ</t>
    </rPh>
    <rPh sb="78" eb="80">
      <t>キンガク</t>
    </rPh>
    <rPh sb="82" eb="84">
      <t>テゴロ</t>
    </rPh>
    <rPh sb="91" eb="92">
      <t>エン</t>
    </rPh>
    <rPh sb="92" eb="93">
      <t>ダイ</t>
    </rPh>
    <rPh sb="94" eb="96">
      <t>チュウシン</t>
    </rPh>
    <rPh sb="100" eb="102">
      <t>マンエン</t>
    </rPh>
    <rPh sb="103" eb="104">
      <t>コ</t>
    </rPh>
    <rPh sb="106" eb="107">
      <t>ヨウ</t>
    </rPh>
    <rPh sb="108" eb="110">
      <t>ショウヒン</t>
    </rPh>
    <rPh sb="111" eb="112">
      <t>ソロ</t>
    </rPh>
    <rPh sb="119" eb="121">
      <t>イチド</t>
    </rPh>
    <rPh sb="122" eb="123">
      <t>ク</t>
    </rPh>
    <rPh sb="125" eb="128">
      <t>レイトウコ</t>
    </rPh>
    <rPh sb="134" eb="135">
      <t>ナ</t>
    </rPh>
    <rPh sb="141" eb="143">
      <t>ナンカイ</t>
    </rPh>
    <rPh sb="145" eb="146">
      <t>ワ</t>
    </rPh>
    <rPh sb="148" eb="149">
      <t>トド</t>
    </rPh>
    <rPh sb="154" eb="156">
      <t>ショウヒン</t>
    </rPh>
    <phoneticPr fontId="1"/>
  </si>
  <si>
    <t>果物</t>
    <rPh sb="0" eb="2">
      <t>クダモノ</t>
    </rPh>
    <phoneticPr fontId="1"/>
  </si>
  <si>
    <t>果物は季節ごとに旬があります。
その旬に合わせて出展していますので、一番おいしい果物をご賞味いただけます。
普段では食べられない、サクランボやマンゴー、シャインマスカット、と言った高級果物もたくさん出展しています。</t>
    <rPh sb="0" eb="2">
      <t>クダモノ</t>
    </rPh>
    <rPh sb="3" eb="5">
      <t>キセツ</t>
    </rPh>
    <rPh sb="8" eb="9">
      <t>シュン</t>
    </rPh>
    <rPh sb="18" eb="19">
      <t>シュン</t>
    </rPh>
    <rPh sb="20" eb="21">
      <t>ア</t>
    </rPh>
    <rPh sb="24" eb="26">
      <t>シュッテン</t>
    </rPh>
    <rPh sb="34" eb="36">
      <t>イチバン</t>
    </rPh>
    <rPh sb="40" eb="42">
      <t>クダモノ</t>
    </rPh>
    <rPh sb="44" eb="46">
      <t>ショウミ</t>
    </rPh>
    <rPh sb="54" eb="56">
      <t>フダン</t>
    </rPh>
    <rPh sb="58" eb="59">
      <t>タ</t>
    </rPh>
    <rPh sb="87" eb="88">
      <t>イ</t>
    </rPh>
    <rPh sb="90" eb="92">
      <t>コウキュウ</t>
    </rPh>
    <rPh sb="92" eb="94">
      <t>クダモノ</t>
    </rPh>
    <rPh sb="99" eb="101">
      <t>シュッテン</t>
    </rPh>
    <phoneticPr fontId="1"/>
  </si>
  <si>
    <t>全国の自治体で卵のブランド品が出展されています。
放し飼いをした鶏から生まれた卵や、卵黄がしっかりした栄養満点な卵や、それぞれ特徴のある特産品に成っています。
普段では食べられない、他の県で育てたブランド卵をご賞味ください。</t>
    <rPh sb="0" eb="2">
      <t>ゼンコク</t>
    </rPh>
    <rPh sb="3" eb="6">
      <t>ジチタイ</t>
    </rPh>
    <rPh sb="7" eb="8">
      <t>タマゴ</t>
    </rPh>
    <rPh sb="13" eb="14">
      <t>ヒン</t>
    </rPh>
    <rPh sb="15" eb="17">
      <t>シュッテン</t>
    </rPh>
    <rPh sb="25" eb="26">
      <t>ハナ</t>
    </rPh>
    <rPh sb="27" eb="28">
      <t>ガ</t>
    </rPh>
    <rPh sb="32" eb="33">
      <t>ニワトリ</t>
    </rPh>
    <rPh sb="35" eb="36">
      <t>ウ</t>
    </rPh>
    <rPh sb="39" eb="40">
      <t>タマゴ</t>
    </rPh>
    <rPh sb="42" eb="44">
      <t>ランオウ</t>
    </rPh>
    <rPh sb="51" eb="53">
      <t>エイヨウ</t>
    </rPh>
    <rPh sb="53" eb="55">
      <t>マンテン</t>
    </rPh>
    <rPh sb="56" eb="57">
      <t>タマゴ</t>
    </rPh>
    <rPh sb="63" eb="65">
      <t>トクチョウ</t>
    </rPh>
    <rPh sb="68" eb="71">
      <t>トクサンヒン</t>
    </rPh>
    <rPh sb="72" eb="73">
      <t>ナ</t>
    </rPh>
    <rPh sb="80" eb="82">
      <t>フダン</t>
    </rPh>
    <rPh sb="84" eb="85">
      <t>タ</t>
    </rPh>
    <rPh sb="91" eb="92">
      <t>タ</t>
    </rPh>
    <rPh sb="93" eb="94">
      <t>ケン</t>
    </rPh>
    <rPh sb="95" eb="96">
      <t>ソダ</t>
    </rPh>
    <rPh sb="102" eb="103">
      <t>タマゴ</t>
    </rPh>
    <rPh sb="105" eb="107">
      <t>ショウミ</t>
    </rPh>
    <phoneticPr fontId="1"/>
  </si>
  <si>
    <t>たまご</t>
    <phoneticPr fontId="1"/>
  </si>
  <si>
    <t>セット品</t>
    <rPh sb="3" eb="4">
      <t>ヒン</t>
    </rPh>
    <phoneticPr fontId="1"/>
  </si>
  <si>
    <t>水炊きセット、すき焼きセット、と言ったメニューのセット品や肉や野菜の定期便と言った、商品をセットにしてもらえる商品です。
少人数の家族の方などは、たくさんあると冷蔵庫や保冷庫に入らない、と言った問題が出てきます。
定期便に分けておけば、毎月分割して送ってくれるので、管理が大変楽に成ります。</t>
    <rPh sb="0" eb="1">
      <t>ミズ</t>
    </rPh>
    <rPh sb="1" eb="2">
      <t>タ</t>
    </rPh>
    <rPh sb="9" eb="10">
      <t>ヤ</t>
    </rPh>
    <rPh sb="16" eb="17">
      <t>イ</t>
    </rPh>
    <rPh sb="27" eb="28">
      <t>ヒン</t>
    </rPh>
    <rPh sb="29" eb="30">
      <t>ニク</t>
    </rPh>
    <rPh sb="31" eb="33">
      <t>ヤサイ</t>
    </rPh>
    <rPh sb="34" eb="37">
      <t>テイキビン</t>
    </rPh>
    <rPh sb="38" eb="39">
      <t>イ</t>
    </rPh>
    <rPh sb="42" eb="44">
      <t>ショウヒン</t>
    </rPh>
    <rPh sb="55" eb="57">
      <t>ショウヒン</t>
    </rPh>
    <rPh sb="61" eb="64">
      <t>ショウニンズウ</t>
    </rPh>
    <rPh sb="65" eb="67">
      <t>カゾク</t>
    </rPh>
    <rPh sb="68" eb="69">
      <t>カタ</t>
    </rPh>
    <rPh sb="80" eb="83">
      <t>レイゾウコ</t>
    </rPh>
    <rPh sb="84" eb="87">
      <t>ホレイコ</t>
    </rPh>
    <rPh sb="88" eb="89">
      <t>ハイ</t>
    </rPh>
    <rPh sb="94" eb="95">
      <t>イ</t>
    </rPh>
    <rPh sb="97" eb="99">
      <t>モンダイ</t>
    </rPh>
    <rPh sb="100" eb="101">
      <t>デ</t>
    </rPh>
    <rPh sb="107" eb="110">
      <t>テイキビン</t>
    </rPh>
    <rPh sb="111" eb="112">
      <t>ワ</t>
    </rPh>
    <rPh sb="118" eb="120">
      <t>マイツキ</t>
    </rPh>
    <rPh sb="120" eb="122">
      <t>ブンカツ</t>
    </rPh>
    <rPh sb="124" eb="125">
      <t>オク</t>
    </rPh>
    <rPh sb="133" eb="135">
      <t>カンリ</t>
    </rPh>
    <rPh sb="136" eb="138">
      <t>タイヘン</t>
    </rPh>
    <rPh sb="138" eb="139">
      <t>ラク</t>
    </rPh>
    <rPh sb="140" eb="141">
      <t>ナ</t>
    </rPh>
    <phoneticPr fontId="1"/>
  </si>
  <si>
    <t>餃子、シュウマイと言った中華料理から、かまぼこ、はんぺん、と言った練り物、など各自治体の有名な加工品が揃っています。
干し魚、ピーナッツ、ジャム、ハム、チーズ、など、あらゆる食品が揃っています。
何回かに分けて届けてくれる定期便もありますので、ご利用ください。</t>
    <rPh sb="0" eb="2">
      <t>ギョウザ</t>
    </rPh>
    <rPh sb="9" eb="10">
      <t>イ</t>
    </rPh>
    <rPh sb="12" eb="14">
      <t>チュウカ</t>
    </rPh>
    <rPh sb="14" eb="16">
      <t>リョウリ</t>
    </rPh>
    <rPh sb="30" eb="31">
      <t>イ</t>
    </rPh>
    <rPh sb="33" eb="34">
      <t>ネ</t>
    </rPh>
    <rPh sb="35" eb="36">
      <t>モノ</t>
    </rPh>
    <rPh sb="39" eb="43">
      <t>カクジチタイ</t>
    </rPh>
    <rPh sb="44" eb="46">
      <t>ユウメイ</t>
    </rPh>
    <rPh sb="47" eb="50">
      <t>カコウヒン</t>
    </rPh>
    <rPh sb="51" eb="52">
      <t>ソロ</t>
    </rPh>
    <rPh sb="59" eb="60">
      <t>ホ</t>
    </rPh>
    <rPh sb="61" eb="62">
      <t>ザカナ</t>
    </rPh>
    <rPh sb="87" eb="89">
      <t>ショクヒン</t>
    </rPh>
    <rPh sb="90" eb="91">
      <t>ソロ</t>
    </rPh>
    <rPh sb="98" eb="100">
      <t>ナンカイ</t>
    </rPh>
    <rPh sb="102" eb="103">
      <t>ワ</t>
    </rPh>
    <rPh sb="105" eb="106">
      <t>トド</t>
    </rPh>
    <rPh sb="111" eb="114">
      <t>テイキビン</t>
    </rPh>
    <rPh sb="123" eb="125">
      <t>リヨウ</t>
    </rPh>
    <phoneticPr fontId="1"/>
  </si>
  <si>
    <t>加工食品</t>
    <rPh sb="0" eb="2">
      <t>カコウ</t>
    </rPh>
    <rPh sb="2" eb="4">
      <t>ショクヒン</t>
    </rPh>
    <phoneticPr fontId="1"/>
  </si>
  <si>
    <t>調味料、油</t>
    <rPh sb="0" eb="3">
      <t>チョウミリョウ</t>
    </rPh>
    <rPh sb="4" eb="5">
      <t>アブラ</t>
    </rPh>
    <phoneticPr fontId="1"/>
  </si>
  <si>
    <t>料理に味付けする調味料や油を全国の美味いどころのメーカー品を取り揃えています。
醤油、ポン酢、油、みりん、と言った商品で地元のスーパーでしか販売していない様な隠れた名産品なども出展していますので、一度お試しください。
家族のみんなに喜ばれますよ。</t>
    <rPh sb="0" eb="2">
      <t>リョウリ</t>
    </rPh>
    <rPh sb="3" eb="5">
      <t>アジツ</t>
    </rPh>
    <rPh sb="8" eb="11">
      <t>チョウミリョウ</t>
    </rPh>
    <rPh sb="12" eb="13">
      <t>アブラ</t>
    </rPh>
    <rPh sb="14" eb="16">
      <t>ゼンコク</t>
    </rPh>
    <rPh sb="17" eb="19">
      <t>ウマ</t>
    </rPh>
    <rPh sb="28" eb="29">
      <t>ヒン</t>
    </rPh>
    <rPh sb="30" eb="31">
      <t>ト</t>
    </rPh>
    <rPh sb="32" eb="33">
      <t>ソロ</t>
    </rPh>
    <rPh sb="40" eb="42">
      <t>ショウユ</t>
    </rPh>
    <rPh sb="45" eb="46">
      <t>ズ</t>
    </rPh>
    <rPh sb="47" eb="48">
      <t>アブラ</t>
    </rPh>
    <rPh sb="54" eb="55">
      <t>イ</t>
    </rPh>
    <rPh sb="57" eb="59">
      <t>ショウヒン</t>
    </rPh>
    <rPh sb="60" eb="62">
      <t>ジモト</t>
    </rPh>
    <rPh sb="70" eb="72">
      <t>ハンバイ</t>
    </rPh>
    <rPh sb="77" eb="78">
      <t>ヨウ</t>
    </rPh>
    <rPh sb="79" eb="80">
      <t>カク</t>
    </rPh>
    <rPh sb="82" eb="84">
      <t>メイサン</t>
    </rPh>
    <rPh sb="84" eb="85">
      <t>ヒン</t>
    </rPh>
    <rPh sb="88" eb="90">
      <t>シュッテン</t>
    </rPh>
    <rPh sb="98" eb="100">
      <t>イチド</t>
    </rPh>
    <rPh sb="101" eb="102">
      <t>タメ</t>
    </rPh>
    <rPh sb="109" eb="111">
      <t>カゾク</t>
    </rPh>
    <rPh sb="116" eb="117">
      <t>ヨロコ</t>
    </rPh>
    <phoneticPr fontId="1"/>
  </si>
  <si>
    <t>お茶・飲料</t>
    <rPh sb="1" eb="2">
      <t>チャ</t>
    </rPh>
    <rPh sb="3" eb="5">
      <t>インリョウ</t>
    </rPh>
    <phoneticPr fontId="1"/>
  </si>
  <si>
    <t>サントリー、伊藤園、と言った有名メーカーのお茶から、お茶の名産地である静岡や宇治、と言った自治体からもたくさん出展されています。
最近は自然災害で非常用の水やお茶を各家庭に準備する人もたくさんいます。
すぐに欲しい物がなければ、毎日使う水やお茶をふるさと納税で手に入れておく、という方法もあります。
経済的ですね。</t>
    <rPh sb="6" eb="9">
      <t>イトウエン</t>
    </rPh>
    <rPh sb="11" eb="12">
      <t>イ</t>
    </rPh>
    <rPh sb="14" eb="16">
      <t>ユウメイ</t>
    </rPh>
    <rPh sb="22" eb="23">
      <t>チャ</t>
    </rPh>
    <rPh sb="27" eb="28">
      <t>チャ</t>
    </rPh>
    <rPh sb="29" eb="30">
      <t>メイ</t>
    </rPh>
    <rPh sb="30" eb="32">
      <t>サンチ</t>
    </rPh>
    <rPh sb="35" eb="37">
      <t>シズオカ</t>
    </rPh>
    <rPh sb="38" eb="40">
      <t>ウジ</t>
    </rPh>
    <rPh sb="42" eb="43">
      <t>イ</t>
    </rPh>
    <rPh sb="45" eb="48">
      <t>ジチタイ</t>
    </rPh>
    <rPh sb="55" eb="57">
      <t>シュッテン</t>
    </rPh>
    <rPh sb="65" eb="67">
      <t>サイキン</t>
    </rPh>
    <rPh sb="68" eb="70">
      <t>シゼン</t>
    </rPh>
    <rPh sb="70" eb="72">
      <t>サイガイ</t>
    </rPh>
    <rPh sb="73" eb="76">
      <t>ヒジョウヨウ</t>
    </rPh>
    <rPh sb="77" eb="78">
      <t>ミズ</t>
    </rPh>
    <rPh sb="80" eb="81">
      <t>チャ</t>
    </rPh>
    <rPh sb="82" eb="85">
      <t>カクカテイ</t>
    </rPh>
    <rPh sb="86" eb="88">
      <t>ジュンビ</t>
    </rPh>
    <rPh sb="90" eb="91">
      <t>ヒト</t>
    </rPh>
    <rPh sb="104" eb="105">
      <t>ホ</t>
    </rPh>
    <rPh sb="107" eb="108">
      <t>モノ</t>
    </rPh>
    <rPh sb="114" eb="116">
      <t>マイニチ</t>
    </rPh>
    <rPh sb="116" eb="117">
      <t>ツカ</t>
    </rPh>
    <rPh sb="118" eb="119">
      <t>ミズ</t>
    </rPh>
    <rPh sb="121" eb="122">
      <t>チャ</t>
    </rPh>
    <rPh sb="127" eb="129">
      <t>ノウゼイ</t>
    </rPh>
    <rPh sb="130" eb="131">
      <t>テ</t>
    </rPh>
    <rPh sb="132" eb="133">
      <t>イ</t>
    </rPh>
    <rPh sb="141" eb="143">
      <t>ホウホウ</t>
    </rPh>
    <rPh sb="150" eb="153">
      <t>ケイザイテキ</t>
    </rPh>
    <phoneticPr fontId="1"/>
  </si>
  <si>
    <t>工芸品</t>
    <rPh sb="0" eb="3">
      <t>コウゲイヒン</t>
    </rPh>
    <phoneticPr fontId="1"/>
  </si>
  <si>
    <t>陶芸、織物、ガラス細工、と言った工芸品を全国の有名店から出展されています。
地元で有名な商品もたくさん出ていますので、今まで欲しかったけど高くて買えなかった商品などもふるさと納税ならば２，０００円で手に入ります。
高い物は数１０万円するものもありますが、手ごろな商品もたくさんあります。</t>
    <rPh sb="0" eb="2">
      <t>トウゲイ</t>
    </rPh>
    <rPh sb="3" eb="5">
      <t>オリモノ</t>
    </rPh>
    <rPh sb="9" eb="11">
      <t>ザイク</t>
    </rPh>
    <rPh sb="13" eb="14">
      <t>イ</t>
    </rPh>
    <rPh sb="16" eb="19">
      <t>コウゲイヒン</t>
    </rPh>
    <rPh sb="20" eb="22">
      <t>ゼンコク</t>
    </rPh>
    <rPh sb="23" eb="25">
      <t>ユウメイ</t>
    </rPh>
    <rPh sb="25" eb="26">
      <t>テン</t>
    </rPh>
    <rPh sb="28" eb="30">
      <t>シュッテン</t>
    </rPh>
    <rPh sb="38" eb="40">
      <t>ジモト</t>
    </rPh>
    <rPh sb="41" eb="43">
      <t>ユウメイ</t>
    </rPh>
    <rPh sb="44" eb="46">
      <t>ショウヒン</t>
    </rPh>
    <rPh sb="51" eb="52">
      <t>デ</t>
    </rPh>
    <rPh sb="59" eb="60">
      <t>イマ</t>
    </rPh>
    <rPh sb="62" eb="63">
      <t>ホ</t>
    </rPh>
    <rPh sb="69" eb="70">
      <t>タカ</t>
    </rPh>
    <rPh sb="72" eb="73">
      <t>カ</t>
    </rPh>
    <rPh sb="78" eb="80">
      <t>ショウヒン</t>
    </rPh>
    <rPh sb="87" eb="89">
      <t>ノウゼイ</t>
    </rPh>
    <rPh sb="97" eb="98">
      <t>エン</t>
    </rPh>
    <rPh sb="99" eb="100">
      <t>テ</t>
    </rPh>
    <rPh sb="101" eb="102">
      <t>ハイ</t>
    </rPh>
    <rPh sb="107" eb="108">
      <t>タカ</t>
    </rPh>
    <rPh sb="109" eb="110">
      <t>モノ</t>
    </rPh>
    <rPh sb="111" eb="112">
      <t>スウ</t>
    </rPh>
    <rPh sb="114" eb="116">
      <t>マンエン</t>
    </rPh>
    <rPh sb="127" eb="128">
      <t>テ</t>
    </rPh>
    <rPh sb="131" eb="133">
      <t>ショウヒン</t>
    </rPh>
    <phoneticPr fontId="1"/>
  </si>
  <si>
    <t>日常で使用するティッシュペーパーや布団、つめ切り、包丁、と言った様な日用品を取り揃えています。
普段では使えない様な高級品やメーカー品もあります。
品種もたくさんありますので、きっと気に入る商品が見つかるはずです。
災害やウイルスの被害もありますので、非常用として揃えておけば便利な商品もありますので、おすすめです。</t>
    <rPh sb="0" eb="2">
      <t>ニチジョウ</t>
    </rPh>
    <rPh sb="3" eb="5">
      <t>シヨウ</t>
    </rPh>
    <rPh sb="17" eb="19">
      <t>フトン</t>
    </rPh>
    <rPh sb="22" eb="23">
      <t>キ</t>
    </rPh>
    <rPh sb="25" eb="27">
      <t>ホウチョウ</t>
    </rPh>
    <rPh sb="29" eb="30">
      <t>イ</t>
    </rPh>
    <rPh sb="32" eb="33">
      <t>ヨウ</t>
    </rPh>
    <rPh sb="34" eb="37">
      <t>ニチヨウヒン</t>
    </rPh>
    <rPh sb="38" eb="39">
      <t>ト</t>
    </rPh>
    <rPh sb="40" eb="41">
      <t>ソロ</t>
    </rPh>
    <rPh sb="48" eb="50">
      <t>フダン</t>
    </rPh>
    <rPh sb="52" eb="53">
      <t>ツカ</t>
    </rPh>
    <rPh sb="56" eb="57">
      <t>ヨウ</t>
    </rPh>
    <rPh sb="58" eb="61">
      <t>コウキュウヒン</t>
    </rPh>
    <rPh sb="66" eb="67">
      <t>ヒン</t>
    </rPh>
    <rPh sb="74" eb="76">
      <t>ヒンシュ</t>
    </rPh>
    <rPh sb="91" eb="92">
      <t>キ</t>
    </rPh>
    <rPh sb="93" eb="94">
      <t>イ</t>
    </rPh>
    <rPh sb="95" eb="97">
      <t>ショウヒン</t>
    </rPh>
    <rPh sb="98" eb="99">
      <t>ミ</t>
    </rPh>
    <rPh sb="108" eb="110">
      <t>サイガイ</t>
    </rPh>
    <rPh sb="116" eb="118">
      <t>ヒガイ</t>
    </rPh>
    <rPh sb="126" eb="129">
      <t>ヒジョウヨウ</t>
    </rPh>
    <rPh sb="132" eb="133">
      <t>ソロ</t>
    </rPh>
    <rPh sb="138" eb="140">
      <t>ベンリ</t>
    </rPh>
    <rPh sb="141" eb="143">
      <t>ショウヒン</t>
    </rPh>
    <phoneticPr fontId="1"/>
  </si>
  <si>
    <t>かに</t>
    <phoneticPr fontId="1"/>
  </si>
  <si>
    <t xml:space="preserve">カニは日本海側を中心として、越前ガニ、タラバガニ、花咲ガニ、等、たくさんの地域で獲れています。
１０，０００円～２０，０００円の価格を中心にｇ数の多いお得な商品を選んで紹介しています。
</t>
    <rPh sb="3" eb="5">
      <t>ニホン</t>
    </rPh>
    <rPh sb="5" eb="6">
      <t>カイ</t>
    </rPh>
    <rPh sb="6" eb="7">
      <t>ガワ</t>
    </rPh>
    <rPh sb="8" eb="10">
      <t>チュウシン</t>
    </rPh>
    <rPh sb="14" eb="16">
      <t>エチゼン</t>
    </rPh>
    <rPh sb="25" eb="27">
      <t>ハナサキ</t>
    </rPh>
    <rPh sb="30" eb="31">
      <t>トウ</t>
    </rPh>
    <rPh sb="37" eb="39">
      <t>チイキ</t>
    </rPh>
    <rPh sb="40" eb="41">
      <t>ト</t>
    </rPh>
    <rPh sb="54" eb="55">
      <t>エン</t>
    </rPh>
    <rPh sb="62" eb="63">
      <t>エン</t>
    </rPh>
    <rPh sb="64" eb="66">
      <t>カカク</t>
    </rPh>
    <rPh sb="67" eb="69">
      <t>チュウシン</t>
    </rPh>
    <rPh sb="71" eb="72">
      <t>スウ</t>
    </rPh>
    <rPh sb="73" eb="74">
      <t>オオ</t>
    </rPh>
    <rPh sb="76" eb="77">
      <t>トク</t>
    </rPh>
    <rPh sb="78" eb="80">
      <t>ショウヒン</t>
    </rPh>
    <rPh sb="81" eb="82">
      <t>エラ</t>
    </rPh>
    <rPh sb="84" eb="86">
      <t>ショウカイ</t>
    </rPh>
    <phoneticPr fontId="1"/>
  </si>
  <si>
    <t>布団乾燥機</t>
    <rPh sb="0" eb="2">
      <t>フトン</t>
    </rPh>
    <rPh sb="2" eb="5">
      <t>カンソウキ</t>
    </rPh>
    <phoneticPr fontId="1"/>
  </si>
  <si>
    <t>双眼鏡</t>
    <rPh sb="0" eb="3">
      <t>ソウガンキョウ</t>
    </rPh>
    <phoneticPr fontId="1"/>
  </si>
  <si>
    <t>ウオータークーラー</t>
    <phoneticPr fontId="1"/>
  </si>
  <si>
    <t>ソーラー発電機</t>
    <rPh sb="4" eb="6">
      <t>ハツデン</t>
    </rPh>
    <rPh sb="6" eb="7">
      <t>キ</t>
    </rPh>
    <phoneticPr fontId="1"/>
  </si>
  <si>
    <t>ベビーカー</t>
    <phoneticPr fontId="1"/>
  </si>
  <si>
    <r>
      <t>マンションに住んでいると、外に布団を干したくても、場所が無かったり、景観が悪くなるということで、干せない人が増えています。
また花粉や虫が布団について、体調が悪く成ったりする人がいます。
そんな時、</t>
    </r>
    <r>
      <rPr>
        <b/>
        <sz val="11"/>
        <rFont val="AR丸ゴシック体M"/>
        <family val="3"/>
        <charset val="128"/>
      </rPr>
      <t>布団乾燥機があれば、好きな時に布団を干して気持ちよく睡眠がとれますね。</t>
    </r>
    <r>
      <rPr>
        <sz val="11"/>
        <rFont val="AR丸ゴシック体M"/>
        <family val="3"/>
        <charset val="128"/>
      </rPr>
      <t xml:space="preserve">
冬でも夏でも一年中使えて便利です。</t>
    </r>
    <rPh sb="6" eb="7">
      <t>ス</t>
    </rPh>
    <rPh sb="13" eb="14">
      <t>ソト</t>
    </rPh>
    <rPh sb="15" eb="17">
      <t>フトン</t>
    </rPh>
    <rPh sb="18" eb="19">
      <t>ホ</t>
    </rPh>
    <rPh sb="25" eb="27">
      <t>バショ</t>
    </rPh>
    <rPh sb="28" eb="29">
      <t>ナ</t>
    </rPh>
    <rPh sb="34" eb="36">
      <t>ケイカン</t>
    </rPh>
    <rPh sb="37" eb="38">
      <t>ワル</t>
    </rPh>
    <rPh sb="48" eb="49">
      <t>ホ</t>
    </rPh>
    <rPh sb="52" eb="53">
      <t>ヒト</t>
    </rPh>
    <rPh sb="54" eb="55">
      <t>フ</t>
    </rPh>
    <rPh sb="64" eb="66">
      <t>カフン</t>
    </rPh>
    <rPh sb="67" eb="68">
      <t>ムシ</t>
    </rPh>
    <rPh sb="69" eb="71">
      <t>フトン</t>
    </rPh>
    <rPh sb="76" eb="78">
      <t>タイチョウ</t>
    </rPh>
    <rPh sb="79" eb="80">
      <t>ワル</t>
    </rPh>
    <rPh sb="81" eb="82">
      <t>ナ</t>
    </rPh>
    <rPh sb="87" eb="88">
      <t>ヒト</t>
    </rPh>
    <rPh sb="97" eb="98">
      <t>トキ</t>
    </rPh>
    <rPh sb="99" eb="101">
      <t>フトン</t>
    </rPh>
    <rPh sb="101" eb="104">
      <t>カンソウキ</t>
    </rPh>
    <rPh sb="109" eb="110">
      <t>ス</t>
    </rPh>
    <rPh sb="112" eb="113">
      <t>トキ</t>
    </rPh>
    <rPh sb="114" eb="116">
      <t>フトン</t>
    </rPh>
    <rPh sb="117" eb="118">
      <t>ホ</t>
    </rPh>
    <rPh sb="120" eb="122">
      <t>キモ</t>
    </rPh>
    <rPh sb="125" eb="127">
      <t>スイミン</t>
    </rPh>
    <rPh sb="135" eb="136">
      <t>フユ</t>
    </rPh>
    <rPh sb="138" eb="139">
      <t>ナツ</t>
    </rPh>
    <rPh sb="141" eb="143">
      <t>イチネン</t>
    </rPh>
    <rPh sb="143" eb="144">
      <t>チュウ</t>
    </rPh>
    <rPh sb="144" eb="145">
      <t>ツカ</t>
    </rPh>
    <rPh sb="147" eb="149">
      <t>ベンリ</t>
    </rPh>
    <phoneticPr fontId="1"/>
  </si>
  <si>
    <r>
      <t xml:space="preserve">双眼鏡はコンサートやスポーツ観戦などには必須です。
使っていない人は、ぜひ使ってください。
</t>
    </r>
    <r>
      <rPr>
        <b/>
        <sz val="11"/>
        <rFont val="HGP創英角ｺﾞｼｯｸUB"/>
        <family val="3"/>
        <charset val="128"/>
      </rPr>
      <t>思っている以上に大きく見えるので、びっくりします。</t>
    </r>
    <r>
      <rPr>
        <sz val="11"/>
        <rFont val="AR P丸ゴシック体M"/>
        <family val="3"/>
        <charset val="128"/>
      </rPr>
      <t xml:space="preserve">
両目で見るので、疲れにくいですし、ピントもすぐに合いますので、使いやすさも良いですね。
旅行やボードウオッチングなどにも、一度使ったら止められません。</t>
    </r>
    <rPh sb="0" eb="3">
      <t>ソウガンキョウ</t>
    </rPh>
    <rPh sb="14" eb="16">
      <t>カンセン</t>
    </rPh>
    <rPh sb="20" eb="22">
      <t>ヒッスウ</t>
    </rPh>
    <rPh sb="26" eb="27">
      <t>ツカ</t>
    </rPh>
    <rPh sb="32" eb="33">
      <t>ヒト</t>
    </rPh>
    <rPh sb="37" eb="38">
      <t>ツカ</t>
    </rPh>
    <rPh sb="46" eb="47">
      <t>オモ</t>
    </rPh>
    <rPh sb="51" eb="53">
      <t>イジョウ</t>
    </rPh>
    <rPh sb="54" eb="55">
      <t>オオ</t>
    </rPh>
    <rPh sb="57" eb="58">
      <t>ミ</t>
    </rPh>
    <rPh sb="72" eb="74">
      <t>リョウメ</t>
    </rPh>
    <rPh sb="75" eb="76">
      <t>ミ</t>
    </rPh>
    <rPh sb="80" eb="81">
      <t>ツカ</t>
    </rPh>
    <rPh sb="96" eb="97">
      <t>ア</t>
    </rPh>
    <rPh sb="103" eb="104">
      <t>ツカ</t>
    </rPh>
    <rPh sb="109" eb="110">
      <t>ヨ</t>
    </rPh>
    <rPh sb="116" eb="118">
      <t>リョコウ</t>
    </rPh>
    <rPh sb="133" eb="135">
      <t>イチド</t>
    </rPh>
    <rPh sb="135" eb="136">
      <t>ツカ</t>
    </rPh>
    <rPh sb="139" eb="140">
      <t>ヤ</t>
    </rPh>
    <phoneticPr fontId="1"/>
  </si>
  <si>
    <r>
      <t>水をＰＥＴボトルで購入すると、場所も取るし空ボトルの処理にも困る人が増えています。
ウオーターサーバーで水をキッチンに置いておけば家族みんなで自由に飲めますし、なんせ</t>
    </r>
    <r>
      <rPr>
        <b/>
        <sz val="11"/>
        <rFont val="HGP創英角ｺﾞｼｯｸUB"/>
        <family val="3"/>
        <charset val="128"/>
      </rPr>
      <t>価格が安いので倹約にもなります</t>
    </r>
    <r>
      <rPr>
        <sz val="11"/>
        <rFont val="AR丸ゴシック体M"/>
        <family val="3"/>
        <charset val="128"/>
      </rPr>
      <t>。
災害が増えていますので、水を保管しておけますので、いざという時にも役立ちます。</t>
    </r>
    <rPh sb="0" eb="1">
      <t>ミズ</t>
    </rPh>
    <rPh sb="9" eb="11">
      <t>コウニュウ</t>
    </rPh>
    <rPh sb="15" eb="17">
      <t>バショ</t>
    </rPh>
    <rPh sb="18" eb="19">
      <t>ト</t>
    </rPh>
    <rPh sb="21" eb="22">
      <t>カラ</t>
    </rPh>
    <rPh sb="26" eb="28">
      <t>ショリ</t>
    </rPh>
    <rPh sb="30" eb="31">
      <t>コマ</t>
    </rPh>
    <rPh sb="32" eb="33">
      <t>ヒト</t>
    </rPh>
    <rPh sb="34" eb="35">
      <t>フ</t>
    </rPh>
    <rPh sb="52" eb="53">
      <t>ミズ</t>
    </rPh>
    <rPh sb="59" eb="60">
      <t>オ</t>
    </rPh>
    <rPh sb="65" eb="67">
      <t>カゾク</t>
    </rPh>
    <rPh sb="71" eb="73">
      <t>ジユウ</t>
    </rPh>
    <rPh sb="74" eb="75">
      <t>ノ</t>
    </rPh>
    <rPh sb="83" eb="85">
      <t>カカク</t>
    </rPh>
    <rPh sb="86" eb="87">
      <t>ヤス</t>
    </rPh>
    <rPh sb="90" eb="92">
      <t>ケンヤク</t>
    </rPh>
    <rPh sb="100" eb="102">
      <t>サイガイ</t>
    </rPh>
    <rPh sb="103" eb="104">
      <t>フ</t>
    </rPh>
    <rPh sb="112" eb="113">
      <t>ミズ</t>
    </rPh>
    <rPh sb="114" eb="116">
      <t>ホカン</t>
    </rPh>
    <rPh sb="130" eb="131">
      <t>トキ</t>
    </rPh>
    <rPh sb="133" eb="135">
      <t>ヤクダ</t>
    </rPh>
    <phoneticPr fontId="1"/>
  </si>
  <si>
    <r>
      <t>最近は災害が多く、</t>
    </r>
    <r>
      <rPr>
        <sz val="11"/>
        <rFont val="HGP創英角ｺﾞｼｯｸUB"/>
        <family val="3"/>
        <charset val="128"/>
      </rPr>
      <t>いざという時に電気を太陽で起こして使用する</t>
    </r>
    <r>
      <rPr>
        <sz val="11"/>
        <rFont val="AR P丸ゴシック体M"/>
        <family val="3"/>
        <charset val="128"/>
      </rPr>
      <t xml:space="preserve">事が出来ます。
携帯電話の充電、部屋の灯り、ラジオ、テレビ、と言った電気が必需品の場所で役立ちます。
</t>
    </r>
    <rPh sb="0" eb="2">
      <t>サイキン</t>
    </rPh>
    <rPh sb="3" eb="5">
      <t>サイガイ</t>
    </rPh>
    <rPh sb="6" eb="7">
      <t>オオ</t>
    </rPh>
    <rPh sb="14" eb="15">
      <t>トキ</t>
    </rPh>
    <rPh sb="16" eb="18">
      <t>デンキ</t>
    </rPh>
    <rPh sb="19" eb="21">
      <t>タイヨウ</t>
    </rPh>
    <rPh sb="22" eb="23">
      <t>オ</t>
    </rPh>
    <rPh sb="26" eb="28">
      <t>シヨウ</t>
    </rPh>
    <rPh sb="30" eb="31">
      <t>コト</t>
    </rPh>
    <rPh sb="32" eb="34">
      <t>デキ</t>
    </rPh>
    <rPh sb="38" eb="40">
      <t>ケイタイ</t>
    </rPh>
    <rPh sb="40" eb="42">
      <t>デンワ</t>
    </rPh>
    <rPh sb="43" eb="45">
      <t>ジュウデン</t>
    </rPh>
    <rPh sb="46" eb="48">
      <t>ヘヤ</t>
    </rPh>
    <rPh sb="49" eb="50">
      <t>アカ</t>
    </rPh>
    <rPh sb="61" eb="62">
      <t>イ</t>
    </rPh>
    <rPh sb="64" eb="66">
      <t>デンキ</t>
    </rPh>
    <rPh sb="67" eb="70">
      <t>ヒツジュヒン</t>
    </rPh>
    <rPh sb="71" eb="73">
      <t>バショ</t>
    </rPh>
    <rPh sb="74" eb="76">
      <t>ヤクダ</t>
    </rPh>
    <phoneticPr fontId="1"/>
  </si>
  <si>
    <r>
      <t xml:space="preserve">子供さんが小さいときにはベビーカーは必需品です。
２人用のベビーカーもあります。
車の中にシートベルトをして使えるタイプもありますので、様々なシーンで使用出来ます。
</t>
    </r>
    <r>
      <rPr>
        <sz val="11"/>
        <rFont val="HGP創英角ｺﾞｼｯｸUB"/>
        <family val="3"/>
        <charset val="128"/>
      </rPr>
      <t>海外製もありますので、高級感のあるベビーカーで赤ちゃんと一緒に歩くのも自慢出来ますね。</t>
    </r>
    <rPh sb="0" eb="2">
      <t>コドモ</t>
    </rPh>
    <rPh sb="5" eb="6">
      <t>チイ</t>
    </rPh>
    <rPh sb="18" eb="21">
      <t>ヒツジュヒン</t>
    </rPh>
    <rPh sb="26" eb="28">
      <t>ニンヨウ</t>
    </rPh>
    <rPh sb="41" eb="42">
      <t>クルマ</t>
    </rPh>
    <rPh sb="43" eb="44">
      <t>ナカ</t>
    </rPh>
    <rPh sb="54" eb="55">
      <t>ツカ</t>
    </rPh>
    <rPh sb="68" eb="70">
      <t>サマザマ</t>
    </rPh>
    <rPh sb="75" eb="77">
      <t>シヨウ</t>
    </rPh>
    <rPh sb="77" eb="79">
      <t>デキ</t>
    </rPh>
    <rPh sb="83" eb="85">
      <t>カイガイ</t>
    </rPh>
    <rPh sb="85" eb="86">
      <t>セイ</t>
    </rPh>
    <rPh sb="94" eb="97">
      <t>コウキュウカン</t>
    </rPh>
    <rPh sb="106" eb="107">
      <t>アカ</t>
    </rPh>
    <rPh sb="111" eb="113">
      <t>イッショ</t>
    </rPh>
    <rPh sb="114" eb="115">
      <t>アル</t>
    </rPh>
    <rPh sb="118" eb="120">
      <t>ジマン</t>
    </rPh>
    <rPh sb="120" eb="122">
      <t>デキ</t>
    </rPh>
    <phoneticPr fontId="1"/>
  </si>
  <si>
    <t>ふるさと納税のやり方は大きく３つのステップに成っています。</t>
  </si>
  <si>
    <t>１、自分の控除額を知る。</t>
  </si>
  <si>
    <t>２、ふるさと納税をする。</t>
  </si>
  <si>
    <t>３、申請をする。</t>
  </si>
  <si>
    <t>こう見ると実に簡単ですね。</t>
  </si>
  <si>
    <t>この記事では、もう少し詳しく６つのステップに分けて説明しています。</t>
  </si>
  <si>
    <t>　①自分の控除限度額を知る。</t>
  </si>
  <si>
    <t>　②ふるさと納税サイトを選ぶ。</t>
  </si>
  <si>
    <t>　③返礼品を選んで寄付をする。</t>
  </si>
  <si>
    <t>　④ワンストップ制度を使う</t>
  </si>
  <si>
    <t>　⑤確定申告をする。</t>
  </si>
  <si>
    <t>　⑥税金が控除されて次年度に戻る。</t>
  </si>
  <si>
    <t>ふるさと納税と言うと、税金を払う様なイメージがありますが、自治体に寄付をして、そのお礼として自治体から返礼品を貰います。</t>
  </si>
  <si>
    <t>寄付と言うと見返りが無いのが普通ですが、ふるさと納税制度では地方自治体の活性化の為に寄付をすると、この寄付をした金額は次の年に税金が控除されて、実質的に￥２，０００円だけを寄付した格好になります。</t>
  </si>
  <si>
    <t>そして、寄付をした自治体からは、その自治体で生産している商品がお礼の品としてもらえるのです。</t>
  </si>
  <si>
    <t>寄付した金額が翌年に税金が控除されて帰ってくる。（￥２，０００円は帰って来ません）</t>
  </si>
  <si>
    <t>寄付した自治体からお礼の品が貰える。（寄付金額の３０％以内の商品）</t>
  </si>
  <si>
    <t>２重に得をするイメージですね。</t>
  </si>
  <si>
    <t>ですので、今大変人気に成っているのです。</t>
  </si>
  <si>
    <t>そして、地方が元気に成れば東京一極集中も緩和されて、地方にも人が戻れば日本全体が明るく豊かに成りますから、３重のメリットがありますね。</t>
  </si>
  <si>
    <t>流れから言いますと、以下の図の様に成ります。</t>
  </si>
  <si>
    <t>年収５００万円の給料をもらっている人が、始めてふるさと納税をしたいと考えています。</t>
  </si>
  <si>
    <t>ふるさと納税をするとは、自分が応援したい自治体に寄付をします。</t>
  </si>
  <si>
    <t>自治体から出ている返礼品を見てこれが欲しい、でも結構ですので、ふるさと納税サイトから返礼品を選んで寄付をします。</t>
  </si>
  <si>
    <t>肉とか魚とか、電化製品、とかたくさんの種類があります。</t>
  </si>
  <si>
    <t>この商品を見て、ふるさと納税サイトから商品を選ぶと、ふるさと納税の自治体への寄付画面が出て来るので、これに記入すれば良いのです。</t>
  </si>
  <si>
    <t>そうすれば、寄付した次年度に寄付した金額の２，０００を引いた金額が返って来ますし、自治体からは返礼品がもらえます。</t>
  </si>
  <si>
    <t>つまり、２，０００円で自治体からの返礼品がもらえる事に成ります。</t>
  </si>
  <si>
    <t>その返礼品の金額は、ふるさと納税する人が選ぶ金額によりますが、返礼品の価値は現在販売されている金額としての価値に成ります。</t>
  </si>
  <si>
    <t>６１，０００円寄付して貰ったパソコンは、実質店頭で売られてる金額は、寄付した金額の３０％位の１８，０００円前後価格で販売されているパソコンなのです。</t>
  </si>
  <si>
    <t>ですので、2,000円で18,000円の返礼品がもらえる、という事に成ります。</t>
  </si>
  <si>
    <t>例えば、年収が1,500万円の人ならばどうでしょうか？</t>
  </si>
  <si>
    <t>夫婦共働きの場合で、ふるさと納税をする人の控除額は389,000円に成ります。</t>
  </si>
  <si>
    <t>同じよう寄付して返礼品（例えばパソコン）を貰ったとすると、2,000円で389,000円の３０％の約11万円程度の返礼品がもらえる事に成ります。</t>
  </si>
  <si>
    <t>ギフト券や旅行券と言った金券は５０％の還元率があります。</t>
  </si>
  <si>
    <t>この場合だと2,000円で389,000円の５０％の役19万円が返礼品で貰えることに成ります。</t>
  </si>
  <si>
    <t>大変お得ですよね。</t>
  </si>
  <si>
    <t>しかし今ギフトカード―は中止の方向で、ふるさとの特産品という指導が入るように成って来ており、これからはあまり出てこないと言われています。</t>
  </si>
  <si>
    <t>では、具体的にふるさと納税をするステップを説明して行きます。</t>
  </si>
  <si>
    <t>始めてふるさと納税を始めてする人を対象に資料を作成していますので、参照してください。</t>
  </si>
  <si>
    <t>ではまず全体像を見て下さい。</t>
  </si>
  <si>
    <t>これに基づいて説明して行きます。</t>
  </si>
  <si>
    <t>ふるさと納税の控除される限度額の目安をだして、ふるさと納税する金額を自分で計算する。</t>
  </si>
  <si>
    <t>ふるさと納税の控除される限度額は、寄付される方の年収と家族構成によって変わって来ます。</t>
  </si>
  <si>
    <t>なぜかというと、税金が返ってくると言いましたが、帰ってくる税金とは所得税と住民税の２つの税金から、帰って来ます。</t>
  </si>
  <si>
    <t>この所得税と住民税は、家族構成によって決まっていますので、その寄付する人ごとに変わってくるのです。</t>
  </si>
  <si>
    <t>これを詳細に計算すると良いのですが、ふるさと納税控除額を見る為の早見表がありますので、それを見て寄付額を調べる方法があります。</t>
  </si>
  <si>
    <t>ふるさと納税する人の年収を調べる。</t>
  </si>
  <si>
    <t>ふるさと納税をする人の年収を調べるのはどのような方法があるのでしょうか。</t>
  </si>
  <si>
    <t>先ずは、給与所得者の場合には年末が過ぎると源泉徴収票が貰えます。</t>
  </si>
  <si>
    <t>ふるさと納税する場合は、その年の年収がどの程度に成るのかは、源泉徴収票が無いと正確には分かりませんが、前年の源泉徴収票をみてどの位に成るか、推定する事が出来ます。</t>
  </si>
  <si>
    <t>最近では会社に給料と賞与が毎月計算されて累計されるコンピューターシステムが入っているところも多いので、それでその年の年収を推定する事が出来ます。</t>
  </si>
  <si>
    <t>前年の年収は、会社の給与関係を管理している部署に聞けば、税金の支払いを会社がしているので、分かると思います。</t>
  </si>
  <si>
    <t>この早見表ですが、以下の控除額早見表を参照にしてください。</t>
  </si>
  <si>
    <t>年金生活をされている方や、自営業者の方の、ふるさと納税控除額の早見表も載せています。</t>
  </si>
  <si>
    <t>これを自分の年収と家族構成で税金が返ってくる寄付金額を見るのです。</t>
  </si>
  <si>
    <t>これ以下の金額で寄付すれば、税金で帰って来ますので、２，０００円の負担で自治体からのお礼品（これからは返礼品と呼びます。）がもらえます。</t>
  </si>
  <si>
    <t>例えば、５００万円の共働きの人ならば、税金が返ってくるふるさと納税の控除額の上限の寄付額は、６１，０００円ですね。</t>
  </si>
  <si>
    <t>この金額が、２，０００円の負担でふるさと納税の返礼品が地方自治体からもらえる寄付額と言う事に成ります。</t>
  </si>
  <si>
    <t>では、控除額を利用して２，０００円の負担で自治体から返礼品がもらえる控除の上限額を出すのは、こちらの資料を使って算出する事が出来ます。</t>
  </si>
  <si>
    <t>ふるさと納税の控除額の計算方法はこちら</t>
  </si>
  <si>
    <t>ふるさと納税の詳細な控除額の算出しようとすると、計算が複雑に成りますので、慣れない内は早見表を見て、少し少ない金額を寄付して、２，０００円で貰える商品を選んだ方が良いでしょう。</t>
  </si>
  <si>
    <t>先ずは、ふるさと納税を実際に自分でやってみて、慣れたら細かく計算するという方法が良いと思います。</t>
  </si>
  <si>
    <t>ふるさと納税のサイトを複数選び、自分でできるふるさと納税サイトからふるさと納税をする。</t>
  </si>
  <si>
    <t>ふるさと納税する場合には自治体に直接する場合も有りますが、いろいろ特典がついているふるさと納税サイトの会社から寄付する事をおすすめします。</t>
  </si>
  <si>
    <t>ふるさと納税サイトの会社はたくさんありますので、それぞれのふるさと納税サイトを見て、自分の欲しい会社選びます。</t>
  </si>
  <si>
    <t>ふるさとチョイス</t>
  </si>
  <si>
    <t>ふるなび</t>
  </si>
  <si>
    <t>さとふる</t>
  </si>
  <si>
    <t>楽天</t>
  </si>
  <si>
    <t>と言った様なふるさと納税サイトがあります。</t>
  </si>
  <si>
    <t>それぞれに特徴がありますので、自分に合ったふるさと納税サイトを選んでください。</t>
  </si>
  <si>
    <t>ふるさと納税サイト　ふるさとチョイス</t>
  </si>
  <si>
    <t>最も取扱商品が多く、たくさんの自治体とも取扱がありますので、ここを見ればどのような返礼品があるのかが分かります。</t>
  </si>
  <si>
    <t>但し商品が多すぎて、どれを選んだら良いか分からなくなる事がありますので、ある程度絞って選別した方が良いと思います。</t>
  </si>
  <si>
    <t>ふるさと納税サイト　ふるなび</t>
  </si>
  <si>
    <t>商品の取り扱い点数も多く、充実しています。商品も選別されていて優良な製品が多く紹介されています。</t>
  </si>
  <si>
    <t>電化製品を扱っているふるさと納税サイトはふるなびだけです。</t>
  </si>
  <si>
    <t>会員になるとアマゾンギフト券を寄付額の２％貰えます。</t>
  </si>
  <si>
    <t>ふるさと納税サイト　さとふる</t>
  </si>
  <si>
    <t>ふるさと納税サイトとしては中堅ですが、おすすめ品や人気ランキングとか、サービスが充実しています。</t>
  </si>
  <si>
    <t>テレビでも宣伝している信頼できるサイトです。</t>
  </si>
  <si>
    <t>ふるさと納税サイト　楽天</t>
  </si>
  <si>
    <t>ふるさと納税サイトの中でも、楽天ポイントがつくのは、楽天だけです。</t>
  </si>
  <si>
    <t>商品も充実しており、ふるさと納税の商品の周辺商品も商品として購入出来るので、大変便利です。</t>
  </si>
  <si>
    <t>このサイトの中から、商品を選んで寄付画面を入力して行きます。</t>
  </si>
  <si>
    <t>ふるさと納税サイトから返礼品の商品を選んで、ふるさと納税サイトから自治体に寄付をする。申請書に欲しい返礼品を申請する。</t>
  </si>
  <si>
    <t>ふるさと納税サイトを見ると、たくさんの返礼品が並んでします。</t>
  </si>
  <si>
    <t>この中から、自分の欲しい返礼品を見ながら、返礼品をだしている自治体に寄付をします。</t>
  </si>
  <si>
    <t>この寄付の仕方は、それぞれのふるさと納税サイトの書式がありますので、それに基づいて寄付をしていきます。</t>
  </si>
  <si>
    <t>ふるさと納税サイトからもらいたい返礼品が出て来ますので、画面を記入して申請します。</t>
  </si>
  <si>
    <t>ふるさと納税の申請にワンストップ申請書の書き方に基づいて、必要書類に書いて申請します。</t>
  </si>
  <si>
    <t>ワンストップ納税に申請する必要がある人は、必要書類に書いて行きます。</t>
  </si>
  <si>
    <t>ワンストップ制度は面倒な確定申告をする必要が無いようにしてくれる制度です。</t>
  </si>
  <si>
    <t>確定申告をする必要が無い人は、チェックを入れてワンストップ制度を利用して下さい。</t>
  </si>
  <si>
    <t>ワンストップ制度を利用できる人</t>
  </si>
  <si>
    <t>ふるさと納税以外の確定申告が不要な給与所得者（会社員など）である。</t>
  </si>
  <si>
    <t>一年間（1月～12月）でふるさと納税の寄附先が5自治体以内である。※5自治体までであれば、寄附は何度でも行うことが可能です</t>
  </si>
  <si>
    <t>＊確定申告をする人とは、医療費控除を申請する人、不動産収入やその他収入がある人、不動産を購入した際の税金控除をする人、と言った人です。</t>
  </si>
  <si>
    <t>ふるさと納税申請書は下の項目まで入力して頂いて、最後に申請確認画面に進んでください。</t>
  </si>
  <si>
    <t>その後最終確認を聞いてきますので、送信する、ボタンを押してください。</t>
  </si>
  <si>
    <t>ふるさと納税をした自治体からの返礼品、寄附金受領証明書を受け取る。ワンストップ申請書や確定申告を申請に添付必要なので、紛失しないでください。</t>
  </si>
  <si>
    <t>ふるさと納税の寄付をしたら、後日寄付した自治体から返礼品と寄付金受領証明書が送られてきます。</t>
  </si>
  <si>
    <t>どのふるさと納税サイトから寄付をしても、同じ様に返礼品と寄付金受領証明書が送られてきます。</t>
  </si>
  <si>
    <t>返礼品が送られてくる日程は、商品によっても違ってきますので、ふるさと納税をする際には、その商品が何時頃送られて来るのか、日程を確認してふるさと納税を申請してください。</t>
  </si>
  <si>
    <t>寄付金証明書は確定申告をする人にも必要ですので、大事に保管して下さい。</t>
  </si>
  <si>
    <t>もし無くした場合には、寄付した自治体にお聞きください。</t>
  </si>
  <si>
    <t>ワンストップ制度を利用した人は、このワンストップ特例申請書の「寄付金税額控除に係る申告特例申請書」に記載して、この寄付金受領証明書と一緒に、自治体に郵送して下さい。</t>
  </si>
  <si>
    <t>ワンストップ制度を利用した人は、このワンストップ特例申請書の「寄付金税額控除に係る申告特例申請書」に記載して、この寄付金受領証明書と一緒に、ふるさと納税の返礼品を送ってきた自治体に郵送して下さい。</t>
  </si>
  <si>
    <t>各種書類の準備をする必要がありますので以下参照してください。</t>
  </si>
  <si>
    <t>用意する各種書類ですが、３つのパターンがありますので、申請する人がどれにあたるのか確認して、各種書類を準備して下さい。</t>
  </si>
  <si>
    <t>記入が終わったら、特例申請書と各種書類を寄附先の自治体に郵送して下さい。</t>
  </si>
  <si>
    <t>この手配をすると、自治体の方で税金控除の処理をしてくれますので、申請者は何もしなくて結構です。</t>
  </si>
  <si>
    <t>確定申告や年末控除の書類を提出する必要はありません。</t>
  </si>
  <si>
    <t>ワンストップ制度を利用される方は、これでふるさと納税の申請は終了しました。</t>
  </si>
  <si>
    <t>ワンストップ制度を利用しない人は、確定申告が必要なので必要書類を添付して、確定申告を申請する。</t>
  </si>
  <si>
    <t>ワンストップ制度を利用しない人は、確定申告をしないと税金が控除されませんので、必ず確定申告をしてください。</t>
  </si>
  <si>
    <t>確定申告をする必要がある人は、既に確定申告をしている方に成りますので、その方は今申請している確定申告の用紙の中で、寄付控除の項目がありますので、その項目に記入して下さい。</t>
  </si>
  <si>
    <t>確定申告の方法は確定申告書を国税庁のサイトからプリントアウトして記載する方法と、国税庁のＥ－ＴＡＸというソフトがありますので、これを使用して入力してプリントアウトして申告（そのままコンピューター上で申告）する方法があります。</t>
  </si>
  <si>
    <t>ここでは、ふるさと納税する事で確定申告が必要な場合の、確定申告の仕方について説明して行きます。</t>
  </si>
  <si>
    <t>国税庁のサイトからＥ－ＴＡＸで確定申告する。</t>
  </si>
  <si>
    <t>確定申告は国税庁のサイトからも申告できる様に成っています。</t>
  </si>
  <si>
    <t>所定の数字を入れて行って、プリントアウトして所定の税務署に行くか、送付すれば受付が可能です。</t>
  </si>
  <si>
    <t>コンピューターで申請する場合はこちらのサイトが詳しく載っていますので、参照してください。</t>
  </si>
  <si>
    <t>コンピューターで申請する場合の国税庁のサイトはこちら</t>
  </si>
  <si>
    <t>Ｅ－ＴＡＸでは、医療費控除、住宅控除、不動産等の雑所得、寄付控除、等、の控除欄や所得にそれぞれの所得や額を記入する項目がありますので、それに基づいて入力して下さい。</t>
  </si>
  <si>
    <t>確定申告用紙を使用して申告する場合には、以下の方法を参照してください。</t>
  </si>
  <si>
    <t>給与所得者の場合で医療費控除がある人のふるさと納税の確定申告の方法</t>
  </si>
  <si>
    <t>医療費控除がある方は、ワンストップ制度は使えませんので、確定申告する事に成ります。</t>
  </si>
  <si>
    <t>医療費控除をする方は、確定申告を申請しているでしょうから、確定申告の寄付の欄の寄付金額から２，０００円を引いた金額で記載します。</t>
  </si>
  <si>
    <t>ここでは、確定申告をすでにしている方で、ふるさと納税をする場合の確定申告についての書き方について説明させて頂きます。</t>
  </si>
  <si>
    <t>Ａ表をお使いの方ですが、１表の方には寄付金控除の欄にふるさと納税した金額合計に２，０００円を引いた額を記載します。</t>
  </si>
  <si>
    <t>６０，０００万円の場合ならば、６０，０００円－２，０００円＝５８，０００円に成ります。</t>
  </si>
  <si>
    <t>後は金額合計を算出して、今まで通り税金の計算や還付金の計算などをしてください。</t>
  </si>
  <si>
    <t>２表には、ふるさと納税の金額と寄付をした自治体を記載します。</t>
  </si>
  <si>
    <t>何か所かの自治体がある場合には、○○県○○市 ほかと記載して下さい。</t>
  </si>
  <si>
    <t>ふるさと納税した際に、自治体から送られて来る寄付金受領証明書を確定申告の際書類を添付して送付して下さい。</t>
  </si>
  <si>
    <t>ふるさと納税の申告はこれだけでＯＫです。</t>
  </si>
  <si>
    <t>ふるさと納税の確定申告に使う確定申告書Ａ表　確定申告書Ｂ表</t>
  </si>
  <si>
    <t>国税庁の確定申告書のページからプリントアウトして下さい。</t>
  </si>
  <si>
    <t>[blogcard url="https://www.nta.go.jp/taxes/shiraberu/shinkoku/yoshiki/01/shinkokusho/02.htm"]</t>
  </si>
  <si>
    <t>確定申告書Ａ表</t>
  </si>
  <si>
    <t>確定申告書Ｂ表</t>
  </si>
  <si>
    <t>給与所得者で不動産所得がある方のふるさと納税の確定申告の方法</t>
  </si>
  <si>
    <t>不動産所得がある方は、確定申告をしているでしょうから、確定申告申請書の中に寄付の欄がありますので、医療費控除を同様に寄付した金額から２０００円を引いた金額を記載します。</t>
  </si>
  <si>
    <t>但し不動産所得がある方は、確定申告申請書Ｂ表に成ります。</t>
  </si>
  <si>
    <t>Ａ表と同じように、Ｂ表の１表の方には寄付金控除の欄にふるさと納税した金額合計に２，０００円を引いた額を記載します。</t>
  </si>
  <si>
    <t>給与所得者で事業所得がある人のふるさと納税の確定申告の方法</t>
  </si>
  <si>
    <t>事業所得がある人も、確定申告をしていると思いますので、その方も確定申告書Ｂ表を使用して、上記に書きました通り、不動産所得の場合と同じ書式で記入して下さい。</t>
  </si>
  <si>
    <t>給与所得者で住宅控除がある方のふるさと納税の確定申告の方法</t>
  </si>
  <si>
    <t>「住宅ローン控除」とは、マイホームを一定の条件のローンを組んで購入したり、省エネやバリアフリーなど特定の改修工事をしたりすると、年末のローンの残高に応じて「税金が還ってくる」制度のことです。</t>
  </si>
  <si>
    <t>　この制度の適用を受けるには、所得が3,000万円以下であることや返済期間が10年以上の住宅ローンであることなど、いろいろと要件がありますが、要件に当てはまる方については、ざっくり言うと、10年間、ローン残高の１％に当たる税金が還ってきます（平成30年に家を買った場合）。</t>
  </si>
  <si>
    <t>この場合にも確定申告書Ａ表を使用して記載しているでしょうから、先ほどの医療費控除の欄で説明したのと同じ方法で申請して下さい。</t>
  </si>
  <si>
    <t>年金受給者の方のふるさと納税の確定申告の方法</t>
  </si>
  <si>
    <t>年金受給者の人の中で、</t>
  </si>
  <si>
    <t>６５歳未満の方で公的年金等の受給額が１０５万円以下の方</t>
  </si>
  <si>
    <t>６５歳以上の方で公的年金等の受給額が１５５万円以下の方</t>
  </si>
  <si>
    <t>の方の場合には、所得税、住民税が０円に成っていますので、ふるさと納税をする場合には、控除がありません。</t>
  </si>
  <si>
    <t>ふるさと納税は所得税、住民税の１部が返ってくるので、最初から０円なので控除の０円です。</t>
  </si>
  <si>
    <t>これ以上ある方は、ふるさと納税をした場合には所得に応じて、控除される金額が決まって来ます。</t>
  </si>
  <si>
    <t>納税方法ですが、ワンストップ制度が使えますが、以下の条件の場合には確定申告に成ります。</t>
  </si>
  <si>
    <t>１、寄付先の自治体が５団体以下であること</t>
  </si>
  <si>
    <t>２、不動産所得や他に所得が年間２０万円を超える場合や、医療費控除で確定申告をしている方</t>
  </si>
  <si>
    <t>確定申告した際に、確定申告書Ａ表や確定申告書Ｂ表の寄付控除の欄にふるさと納税した金額に２，０００円を引いた金額を記載して下さい。</t>
  </si>
  <si>
    <t>これは先ほどの給与所得者と同じ書き方で結構です。</t>
  </si>
  <si>
    <t>ワンストップ制度が使えない方は、確定申告に成ります。</t>
  </si>
  <si>
    <t>所得の種類にもよりますが、個人の場合には、不動産所得、事業所得、などや医療費控除などの控除がある場合には、確定申告書Ｂ表をつかいます。</t>
  </si>
  <si>
    <t>その場合の書き方は、給与所得者が不動産所得や事業所得を得た場合に申請する確定申告書Ｂ表を使って、同じように記載すれば結構です。</t>
  </si>
  <si>
    <t>自営業者の方のふるさと納税の確定申告の方法</t>
  </si>
  <si>
    <t>自営業者の方は、確定申告をしていますので、その確定申告書にある寄付額の欄に寄付額から２０００円を引いた金額を記載して下さい。</t>
  </si>
  <si>
    <t>個人事業主が使う申告書は「確定申告書Ｂ　第１表」「確定申告書Ｂ　第２表」ですので、給与所得者の不動産収入や事業所得がある方と同じになります。</t>
  </si>
  <si>
    <t>ふるさと納税確定申告の提出先は、ふるさと納税を申請する人が住んでいる所轄の税務署</t>
  </si>
  <si>
    <t>ふるさと納税をした後で確定申告する人は、確定申告書を作成した後、どこの税務署に提出すれば良いでしょうか。</t>
  </si>
  <si>
    <t>税務署に聞いたところ、確定申告をする人が、申告する際に住んでいるところの所轄の税務署に提出します。</t>
  </si>
  <si>
    <t>郵送でも構いません。</t>
  </si>
  <si>
    <t>書き方が分からない人や、疑問がある人は、提出する税務署に書類を持って行って教えて貰いながら提出します。</t>
  </si>
  <si>
    <t>確定申告する時期は２月１８日から３月１５日とおおよそ決まっていますので、この期間は確定申告する人がたくさんいますので、税務署は大変混んでいます。</t>
  </si>
  <si>
    <t>ですので、持っていく書類はすべて揃えて行って、教えて貰いながら記載して行きます。</t>
  </si>
  <si>
    <t>計算が複雑になる場合には、その場では難しいでしょうから、再度帰ってからしっかり計算して郵送すれば良いでしょう。</t>
  </si>
  <si>
    <t>税務署もこの時期たくさんの申請する人が人手が足りないので、税理士に頼んで税務署にヘルプに来ている場合も有ります。</t>
  </si>
  <si>
    <t>遠慮しないで分からない事があれば、しっかり聞いて申請して下さい。</t>
  </si>
  <si>
    <t>ふるさと納税で税務署に提出した確定申告書の計算が間違っていたり、不備があった場合はどうするか</t>
  </si>
  <si>
    <t>ふるさと納税の確定申告をする場合、もし計算が間違っていたらどうなるでしょうか。</t>
  </si>
  <si>
    <t>大抵の場合は、税務署の職員や関係者で申告書が間違っていないか、不備が無いかチェックしています。</t>
  </si>
  <si>
    <t>そこでふるさと納税の確定申告で間違いがあれば、税務署から間違いや不備があった、と連絡が来ます。</t>
  </si>
  <si>
    <t>はがきで来る場合、手紙で来る場合、電話がかかってくる場合、直接自宅に来る場合、と様々ですが、間違いや不備があった項目について指摘がありますので、確定申告書の数字を修正すれば結構です。</t>
  </si>
  <si>
    <t>修正して再提出する場合も有れば、電話で税務署が修正を本人に了解を取った上で修正してくれる場合も有ります。</t>
  </si>
  <si>
    <t>これは個々処理方法が変わって来ますので、その場合で対応する事に成ります。</t>
  </si>
  <si>
    <t>但し、修正する事で時間がかかった場合には、かかった期間の生じた金額に金利がかかって来ますので、税金を多く支払う場合が出て来ますので、気を付けてください。</t>
  </si>
  <si>
    <t>ふるさと納税で確定申告の処理が済んだ後、確定申告をした人が次の年に間違いを見つけた場合、どうするか</t>
  </si>
  <si>
    <t>これは、ふるさと納税の確定申告を再度修正して申告をする事も可能です。</t>
  </si>
  <si>
    <t>その場合には、間違った事を説明する用紙がありますので、それに記載して修正確定申告書を提出します。</t>
  </si>
  <si>
    <t>税務署が修正申告書に書かれている事が間違いないと判断すれば、修正分で受け付けてくれます。</t>
  </si>
  <si>
    <t>還付金か納税か、場合によって違いますので、詳しくは税務署に確認してください。</t>
  </si>
  <si>
    <t>ふるさと納税 ワンストップ特例制度の申請期日に間に合わなかった1年間で6自治体以上にふるさと納税をした人、は確定申告が必要です。</t>
  </si>
  <si>
    <t>確定申告の書き方は、用紙に書く場合と、インターネットで計算してプリントアウトして申請する場合と、インターネットでそのまま申請する方法があります。</t>
  </si>
  <si>
    <t>インターネットで計算してプリントアウトして申請する場合とインターネットでそのまま申請する場合は、このサイトに詳しく載っています。　インターネットでの申請の仕方はこちら</t>
  </si>
  <si>
    <t>確定申告申請書の用紙を使用して確定申告する方法は、このサイトに詳しく書いてい有りますので、参照してください。</t>
  </si>
  <si>
    <t>詳しく説明されたサイト；ＡＬＬ　ＡＢＯＵＴはこちら</t>
  </si>
  <si>
    <t>ふるさと納税の税金の控除は何時から始まるか、目安の時期は所得税は確定申告の１～２か月後、住民税は来年6月以降に成ります。</t>
  </si>
  <si>
    <t>ふるさと納税は寄付したその年に税金が安く成ったり、還付されることはありません。</t>
  </si>
  <si>
    <t>控除されるのは、寄付をした次の年に税金として控除されます。</t>
  </si>
  <si>
    <t>但し、所得税は還付されてきますが、住民税は次年度の税金の額から控除されています。</t>
  </si>
  <si>
    <t>ですので、控除されている金額は還付されませんが、毎月の住民税が控除されているのです。</t>
  </si>
  <si>
    <t>ふるさと納税で控除される税金</t>
  </si>
  <si>
    <t>控除されるのは、所得税からと住民税からです。</t>
  </si>
  <si>
    <t>所得税は、次の年の３月１５日までに確定申告した場合ですが、１～２カ月後に確定申告時に記載されている口座に所得税の還付金が振り込まれます。</t>
  </si>
  <si>
    <t>e-Taxで確定申告した場合には、ログインして自分の還付金の状況確認が出来ます。</t>
  </si>
  <si>
    <t>ふるさと納税のワンストップ特例制度は、所得税としての控除がありません。</t>
  </si>
  <si>
    <t>所得税の控除はありませんが、所得税から控除される金額が、住民税から控除されますので、確定申告した場合と同じ金額が控除されます。</t>
  </si>
  <si>
    <t>住民税は、6月からの12か月間で減税されます（給料の場合）。</t>
  </si>
  <si>
    <t>※</t>
  </si>
  <si>
    <t>掲載している表はあくまで目安です。具体的な計算はお住まい（ふるさと納税翌年1月1日時点）の市区町村にお問い合わせください。</t>
  </si>
  <si>
    <t>ふるさと納税を行う方本人の給与収入</t>
  </si>
  <si>
    <t>ふるさと納税を行う方の家族構成</t>
  </si>
  <si>
    <t>独身又は共働き※1</t>
  </si>
  <si>
    <t>夫婦※2</t>
  </si>
  <si>
    <t>共働き＋子1人（高校生※3）</t>
  </si>
  <si>
    <t>共働き＋子1人（大学生※3）</t>
  </si>
  <si>
    <t>夫婦＋子1人（高校生）</t>
  </si>
  <si>
    <t>共働き＋子2人（大学生と高校生）</t>
  </si>
  <si>
    <t>夫婦＋子2人（大学生と高校生）</t>
  </si>
  <si>
    <t>300万円</t>
  </si>
  <si>
    <t>-</t>
  </si>
  <si>
    <t>325万円</t>
  </si>
  <si>
    <t>350万円</t>
  </si>
  <si>
    <t>375万円</t>
  </si>
  <si>
    <t>400万円</t>
  </si>
  <si>
    <t>425万円</t>
  </si>
  <si>
    <t>450万円</t>
  </si>
  <si>
    <t>475万円</t>
  </si>
  <si>
    <t>500万円</t>
  </si>
  <si>
    <t>525万円</t>
  </si>
  <si>
    <t>550万円</t>
  </si>
  <si>
    <t>575万円</t>
  </si>
  <si>
    <t>600万円</t>
  </si>
  <si>
    <t>625万円</t>
  </si>
  <si>
    <t>650万円</t>
  </si>
  <si>
    <t>675万円</t>
  </si>
  <si>
    <t>700万円</t>
  </si>
  <si>
    <t>725万円</t>
  </si>
  <si>
    <t>750万円</t>
  </si>
  <si>
    <t>775万円</t>
  </si>
  <si>
    <t>800万円</t>
  </si>
  <si>
    <t>825万円</t>
  </si>
  <si>
    <t>850万円</t>
  </si>
  <si>
    <t>875万円</t>
  </si>
  <si>
    <t>900万円</t>
  </si>
  <si>
    <t>925万円</t>
  </si>
  <si>
    <t>950万円</t>
  </si>
  <si>
    <t>975万円</t>
  </si>
  <si>
    <t>1000万円</t>
  </si>
  <si>
    <t>1100万円</t>
  </si>
  <si>
    <t>1200万円</t>
  </si>
  <si>
    <t>1300万円</t>
  </si>
  <si>
    <t>1400万円</t>
  </si>
  <si>
    <t>1500万円</t>
  </si>
  <si>
    <t>1600万円</t>
  </si>
  <si>
    <t>1700万円</t>
  </si>
  <si>
    <t>1800万円</t>
  </si>
  <si>
    <t>1900万円</t>
  </si>
  <si>
    <t>2000万円</t>
  </si>
  <si>
    <t>2100万円</t>
  </si>
  <si>
    <t>2200万円</t>
  </si>
  <si>
    <t>2300万円</t>
  </si>
  <si>
    <t>2400万円</t>
  </si>
  <si>
    <t>2500万円</t>
  </si>
  <si>
    <t>※1</t>
  </si>
  <si>
    <t>「共働き」は、ふるさと納税を行う方本人が配偶者（特別）控除の適用を受けていないケースを指します。（配偶者の給与収入が201万円超の場合）</t>
  </si>
  <si>
    <t>※2</t>
  </si>
  <si>
    <t>「夫婦」は、ふるさと納税を行う方の配偶者に収入がないケースを指します。</t>
  </si>
  <si>
    <t>※3</t>
  </si>
  <si>
    <t>「高校生」は「16歳から18歳の扶養親族」を、「大学生」は「19歳から22歳の特定扶養親族」を指します。</t>
  </si>
  <si>
    <t>※4</t>
  </si>
  <si>
    <t>中学生以下の子供は（控除額に影響がないため）、計算に入れる必要はありません。</t>
  </si>
  <si>
    <t>例えば、「夫婦子１人（小学生）」は、「夫婦」と同額になります。また、「夫婦子２人（高校生と中学生）」は、「夫婦子１人（高校生）」と同額になります。</t>
  </si>
  <si>
    <t>給与収入と家族構成、寄附金額を入力して、寄附金控除額を計算（シミュレーション）するエクセルのシートを用意していますので、こちらもご利用ください</t>
  </si>
  <si>
    <t>寄附金控除額の計算シミュレーション</t>
  </si>
  <si>
    <t>自己負担額の2,000円を除いた全額が所得税（復興特別所得税を含む）及び個人住民税から控除される、ふるさと納税額の目安一覧（平成27年以降）です。</t>
  </si>
  <si>
    <t>ふるさと納税を行う方の給与収入と家族構成別で表にしていますので、参考にしてください。</t>
  </si>
  <si>
    <t>全額控除されるふるさと納税額の年間上限を超えた金額については、全額控除の対象となりませんのでご注意ください。</t>
  </si>
  <si>
    <t>掲載している表は、住宅ローン控除や医療費控除等、他の控除を受けていない給与所得者のケースとなります。年金収入のみの方や事業者の方、住宅ローン控除や医療費控除等、他の控除を受けている給与所得者の方の控除額上限は表とは異なりますのでご注意ください。</t>
  </si>
  <si>
    <t>社会保険料控除額について、給与収入の15%と仮定しています。</t>
  </si>
  <si>
    <t>全額控除されるふるさと納税額（年間上限）の目安</t>
    <phoneticPr fontId="1"/>
  </si>
  <si>
    <t>ふるさと納税　控除額早見表（総務省監修）</t>
    <rPh sb="14" eb="17">
      <t>ソウムショウ</t>
    </rPh>
    <rPh sb="17" eb="19">
      <t>カンシュウ</t>
    </rPh>
    <phoneticPr fontId="1"/>
  </si>
  <si>
    <r>
      <rPr>
        <u/>
        <sz val="24"/>
        <color indexed="10"/>
        <rFont val="HGP創英角ｺﾞｼｯｸUB"/>
        <family val="3"/>
        <charset val="128"/>
      </rPr>
      <t>ふるさと納税のやり方</t>
    </r>
  </si>
  <si>
    <r>
      <rPr>
        <u/>
        <sz val="10"/>
        <color indexed="62"/>
        <rFont val="Meiryo UI"/>
        <family val="3"/>
        <charset val="128"/>
      </rPr>
      <t>ふるさと納税の仕方</t>
    </r>
    <rPh sb="4" eb="6">
      <t>ノウゼイ</t>
    </rPh>
    <rPh sb="7" eb="9">
      <t>シカタ</t>
    </rPh>
    <phoneticPr fontId="1"/>
  </si>
  <si>
    <t>支払った医療費</t>
    <rPh sb="0" eb="2">
      <t>シハラ</t>
    </rPh>
    <rPh sb="4" eb="7">
      <t>イリョウヒ</t>
    </rPh>
    <phoneticPr fontId="1"/>
  </si>
  <si>
    <t>A</t>
    <phoneticPr fontId="1"/>
  </si>
  <si>
    <t>B</t>
    <phoneticPr fontId="1"/>
  </si>
  <si>
    <t>【控除額の計算】</t>
    <rPh sb="1" eb="3">
      <t>コウジョ</t>
    </rPh>
    <rPh sb="3" eb="4">
      <t>ガク</t>
    </rPh>
    <rPh sb="5" eb="7">
      <t>ケイサン</t>
    </rPh>
    <phoneticPr fontId="1"/>
  </si>
  <si>
    <t>（合計）</t>
    <rPh sb="1" eb="3">
      <t>ゴウケイ</t>
    </rPh>
    <phoneticPr fontId="1"/>
  </si>
  <si>
    <t>円</t>
    <rPh sb="0" eb="1">
      <t>エン</t>
    </rPh>
    <phoneticPr fontId="1"/>
  </si>
  <si>
    <t>保険金などで
補てんされる金額</t>
    <rPh sb="0" eb="3">
      <t>ホケンキン</t>
    </rPh>
    <rPh sb="7" eb="8">
      <t>ホ</t>
    </rPh>
    <rPh sb="13" eb="15">
      <t>キンガク</t>
    </rPh>
    <phoneticPr fontId="1"/>
  </si>
  <si>
    <t>差引金額</t>
    <rPh sb="0" eb="2">
      <t>サシヒキ</t>
    </rPh>
    <rPh sb="2" eb="4">
      <t>キンガク</t>
    </rPh>
    <phoneticPr fontId="1"/>
  </si>
  <si>
    <t>（赤字のときは０円）</t>
    <rPh sb="1" eb="3">
      <t>アカジ</t>
    </rPh>
    <rPh sb="8" eb="9">
      <t>エン</t>
    </rPh>
    <phoneticPr fontId="1"/>
  </si>
  <si>
    <t>C</t>
    <phoneticPr fontId="1"/>
  </si>
  <si>
    <t>（A－B）</t>
    <phoneticPr fontId="1"/>
  </si>
  <si>
    <t>所得金額の合計額</t>
    <rPh sb="0" eb="2">
      <t>ショトク</t>
    </rPh>
    <rPh sb="2" eb="4">
      <t>キンガク</t>
    </rPh>
    <rPh sb="5" eb="7">
      <t>ゴウケイ</t>
    </rPh>
    <rPh sb="7" eb="8">
      <t>ガク</t>
    </rPh>
    <phoneticPr fontId="1"/>
  </si>
  <si>
    <t>D</t>
    <phoneticPr fontId="1"/>
  </si>
  <si>
    <t>D×0.05</t>
    <phoneticPr fontId="1"/>
  </si>
  <si>
    <t>E</t>
    <phoneticPr fontId="1"/>
  </si>
  <si>
    <t>Eと10万円のいずれか
少ない方の金額</t>
    <rPh sb="4" eb="6">
      <t>マンエン</t>
    </rPh>
    <rPh sb="12" eb="13">
      <t>スク</t>
    </rPh>
    <rPh sb="15" eb="16">
      <t>ホウ</t>
    </rPh>
    <rPh sb="17" eb="19">
      <t>キンガク</t>
    </rPh>
    <phoneticPr fontId="1"/>
  </si>
  <si>
    <t>F</t>
    <phoneticPr fontId="1"/>
  </si>
  <si>
    <t>医療費控除額</t>
    <rPh sb="0" eb="3">
      <t>イリョウヒ</t>
    </rPh>
    <rPh sb="3" eb="5">
      <t>コウジョ</t>
    </rPh>
    <rPh sb="5" eb="6">
      <t>ガク</t>
    </rPh>
    <phoneticPr fontId="1"/>
  </si>
  <si>
    <t>（最高200万円、赤字の時は0円）</t>
    <rPh sb="1" eb="3">
      <t>サイコウ</t>
    </rPh>
    <rPh sb="6" eb="8">
      <t>マンエン</t>
    </rPh>
    <rPh sb="9" eb="11">
      <t>アカジ</t>
    </rPh>
    <rPh sb="12" eb="13">
      <t>トキ</t>
    </rPh>
    <rPh sb="15" eb="16">
      <t>エン</t>
    </rPh>
    <phoneticPr fontId="1"/>
  </si>
  <si>
    <t>G</t>
    <phoneticPr fontId="1"/>
  </si>
  <si>
    <t>（C-F）</t>
    <phoneticPr fontId="1"/>
  </si>
  <si>
    <r>
      <rPr>
        <u/>
        <sz val="10"/>
        <color theme="10"/>
        <rFont val="Meiryo UI"/>
        <family val="3"/>
        <charset val="128"/>
      </rPr>
      <t>医療費控除計算</t>
    </r>
    <rPh sb="0" eb="5">
      <t>イリョウヒコウジョ</t>
    </rPh>
    <rPh sb="5" eb="7">
      <t>ケイサン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</si>
</sst>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Red]\(#,##0\)"/>
    <numFmt numFmtId="177" formatCode="#,##0;&quot;△ &quot;#,##0"/>
  </numFmts>
  <fonts count="102">
    <font>
      <sz val="10"/>
      <color theme="4"/>
      <name val="Corbel"/>
      <family val="2"/>
    </font>
    <font>
      <sz val="6"/>
      <name val="ＭＳ Ｐゴシック"/>
      <family val="3"/>
      <charset val="128"/>
    </font>
    <font>
      <sz val="11"/>
      <name val="ＭＳ Ｐゴシック"/>
      <family val="3"/>
      <charset val="128"/>
    </font>
    <font>
      <b/>
      <sz val="11"/>
      <name val="ＭＳ Ｐゴシック"/>
      <family val="3"/>
      <charset val="128"/>
    </font>
    <font>
      <sz val="10"/>
      <name val="Meiryo UI"/>
      <family val="3"/>
      <charset val="128"/>
    </font>
    <font>
      <b/>
      <sz val="10"/>
      <name val="ＭＳ Ｐゴシック"/>
      <family val="3"/>
      <charset val="128"/>
    </font>
    <font>
      <sz val="18"/>
      <name val="Meiryo UI"/>
      <family val="3"/>
      <charset val="128"/>
    </font>
    <font>
      <sz val="10"/>
      <name val="ＭＳ Ｐゴシック"/>
      <family val="3"/>
      <charset val="128"/>
    </font>
    <font>
      <b/>
      <sz val="12"/>
      <name val="Corbel"/>
      <family val="2"/>
    </font>
    <font>
      <b/>
      <sz val="12"/>
      <name val="ＭＳ Ｐゴシック"/>
      <family val="3"/>
      <charset val="128"/>
    </font>
    <font>
      <sz val="18"/>
      <name val="ＭＳ Ｐゴシック"/>
      <family val="3"/>
      <charset val="128"/>
    </font>
    <font>
      <sz val="16"/>
      <name val="ＭＳ Ｐゴシック"/>
      <family val="3"/>
      <charset val="128"/>
    </font>
    <font>
      <b/>
      <sz val="12"/>
      <name val="ＭＳ ゴシック"/>
      <family val="3"/>
      <charset val="128"/>
    </font>
    <font>
      <u/>
      <sz val="10"/>
      <color indexed="62"/>
      <name val="Corbel"/>
      <family val="2"/>
    </font>
    <font>
      <b/>
      <sz val="18"/>
      <name val="ＭＳ Ｐゴシック"/>
      <family val="3"/>
      <charset val="128"/>
    </font>
    <font>
      <sz val="20"/>
      <name val="ＭＳ Ｐゴシック"/>
      <family val="3"/>
      <charset val="128"/>
    </font>
    <font>
      <sz val="20"/>
      <name val="HGS創英角ｺﾞｼｯｸUB"/>
      <family val="3"/>
      <charset val="128"/>
    </font>
    <font>
      <b/>
      <sz val="22"/>
      <name val="ＭＳ Ｐゴシック"/>
      <family val="3"/>
      <charset val="128"/>
    </font>
    <font>
      <u/>
      <sz val="20"/>
      <color indexed="62"/>
      <name val="Corbel"/>
      <family val="2"/>
    </font>
    <font>
      <u/>
      <sz val="20"/>
      <color indexed="62"/>
      <name val="BIZ UDPゴシック"/>
      <family val="3"/>
      <charset val="128"/>
    </font>
    <font>
      <u/>
      <sz val="10"/>
      <color indexed="62"/>
      <name val="Meiryo UI"/>
      <family val="3"/>
      <charset val="128"/>
    </font>
    <font>
      <sz val="10"/>
      <name val="Corbel"/>
      <family val="2"/>
    </font>
    <font>
      <sz val="10"/>
      <name val="Georgia"/>
      <family val="1"/>
    </font>
    <font>
      <sz val="10"/>
      <name val="ＭＳ Ｐ明朝"/>
      <family val="1"/>
      <charset val="128"/>
    </font>
    <font>
      <sz val="10"/>
      <name val="ＭＳ Ｐゴシック"/>
      <family val="3"/>
      <charset val="128"/>
    </font>
    <font>
      <sz val="20"/>
      <name val="HGP創英角ｺﾞｼｯｸUB"/>
      <family val="3"/>
      <charset val="128"/>
    </font>
    <font>
      <sz val="22"/>
      <name val="HGP創英角ｺﾞｼｯｸUB"/>
      <family val="3"/>
      <charset val="128"/>
    </font>
    <font>
      <b/>
      <sz val="10"/>
      <name val="BIZ UDPゴシック"/>
      <family val="3"/>
      <charset val="128"/>
    </font>
    <font>
      <sz val="11"/>
      <name val="AR P丸ゴシック体M"/>
      <family val="3"/>
      <charset val="128"/>
    </font>
    <font>
      <sz val="11"/>
      <name val="AR丸ゴシック体M"/>
      <family val="3"/>
      <charset val="128"/>
    </font>
    <font>
      <sz val="12"/>
      <name val="AR P丸ゴシック体M"/>
      <family val="3"/>
      <charset val="128"/>
    </font>
    <font>
      <b/>
      <sz val="12"/>
      <name val="HGP創英角ｺﾞｼｯｸUB"/>
      <family val="3"/>
      <charset val="128"/>
    </font>
    <font>
      <sz val="12"/>
      <name val="HGP創英角ｺﾞｼｯｸUB"/>
      <family val="3"/>
      <charset val="128"/>
    </font>
    <font>
      <u/>
      <sz val="10"/>
      <name val="Corbel"/>
      <family val="2"/>
    </font>
    <font>
      <sz val="11"/>
      <name val="Calibri"/>
      <family val="2"/>
      <charset val="161"/>
    </font>
    <font>
      <b/>
      <sz val="11"/>
      <name val="HGP創英角ｺﾞｼｯｸUB"/>
      <family val="3"/>
      <charset val="128"/>
    </font>
    <font>
      <u/>
      <sz val="10"/>
      <color indexed="62"/>
      <name val="-apple-system"/>
      <family val="2"/>
    </font>
    <font>
      <u/>
      <sz val="24"/>
      <color indexed="10"/>
      <name val="HGP創英角ｺﾞｼｯｸUB"/>
      <family val="3"/>
      <charset val="128"/>
    </font>
    <font>
      <b/>
      <sz val="11"/>
      <name val="AR丸ゴシック体M"/>
      <family val="3"/>
      <charset val="128"/>
    </font>
    <font>
      <sz val="11"/>
      <name val="HGP創英角ｺﾞｼｯｸUB"/>
      <family val="3"/>
      <charset val="128"/>
    </font>
    <font>
      <sz val="10"/>
      <color theme="4"/>
      <name val="Corbel"/>
      <family val="2"/>
    </font>
    <font>
      <sz val="11"/>
      <color theme="1"/>
      <name val="游ゴシック"/>
      <family val="3"/>
      <charset val="128"/>
      <scheme val="minor"/>
    </font>
    <font>
      <sz val="11"/>
      <color rgb="FFF49914"/>
      <name val="Corbel"/>
      <family val="2"/>
    </font>
    <font>
      <sz val="24"/>
      <color theme="0"/>
      <name val="Freestyle Script"/>
      <family val="4"/>
    </font>
    <font>
      <sz val="28"/>
      <color theme="4"/>
      <name val="游ゴシック Light"/>
      <family val="3"/>
      <charset val="128"/>
      <scheme val="major"/>
    </font>
    <font>
      <u/>
      <sz val="10"/>
      <color theme="10"/>
      <name val="Corbel"/>
      <family val="2"/>
    </font>
    <font>
      <sz val="26"/>
      <color theme="4"/>
      <name val="游ゴシック Light"/>
      <family val="3"/>
      <charset val="128"/>
      <scheme val="major"/>
    </font>
    <font>
      <sz val="10"/>
      <color theme="4"/>
      <name val="Meiryo UI"/>
      <family val="3"/>
      <charset val="128"/>
    </font>
    <font>
      <sz val="12"/>
      <color rgb="FF333333"/>
      <name val="ＭＳ Ｐゴシック"/>
      <family val="3"/>
      <charset val="128"/>
    </font>
    <font>
      <u/>
      <sz val="10"/>
      <color theme="10"/>
      <name val="ＭＳ Ｐゴシック"/>
      <family val="3"/>
      <charset val="128"/>
    </font>
    <font>
      <b/>
      <sz val="12"/>
      <color rgb="FF333333"/>
      <name val="ＭＳ Ｐゴシック"/>
      <family val="3"/>
      <charset val="128"/>
    </font>
    <font>
      <sz val="10"/>
      <color theme="0"/>
      <name val="ＭＳ Ｐゴシック"/>
      <family val="3"/>
      <charset val="128"/>
    </font>
    <font>
      <sz val="10"/>
      <color theme="0"/>
      <name val="ＭＳ ゴシック"/>
      <family val="3"/>
      <charset val="128"/>
    </font>
    <font>
      <sz val="48"/>
      <color theme="4"/>
      <name val="ＭＳ ゴシック"/>
      <family val="3"/>
      <charset val="128"/>
    </font>
    <font>
      <sz val="20"/>
      <color theme="4"/>
      <name val="ＭＳ ゴシック"/>
      <family val="3"/>
      <charset val="128"/>
    </font>
    <font>
      <sz val="10"/>
      <color rgb="FF333333"/>
      <name val="Georgia"/>
      <family val="1"/>
    </font>
    <font>
      <b/>
      <sz val="11"/>
      <color theme="0"/>
      <name val="ＭＳ Ｐゴシック"/>
      <family val="3"/>
      <charset val="128"/>
    </font>
    <font>
      <b/>
      <sz val="10"/>
      <color theme="0"/>
      <name val="Corbel"/>
      <family val="2"/>
    </font>
    <font>
      <b/>
      <sz val="14"/>
      <color rgb="FFC00000"/>
      <name val="ＭＳ Ｐゴシック"/>
      <family val="3"/>
      <charset val="128"/>
    </font>
    <font>
      <b/>
      <sz val="20"/>
      <color rgb="FFFF0000"/>
      <name val="ＭＳ Ｐゴシック"/>
      <family val="3"/>
      <charset val="128"/>
    </font>
    <font>
      <b/>
      <u/>
      <sz val="16"/>
      <color theme="10"/>
      <name val="BIZ UDゴシック"/>
      <family val="3"/>
      <charset val="128"/>
    </font>
    <font>
      <u/>
      <sz val="20"/>
      <color theme="10"/>
      <name val="Corbel"/>
      <family val="2"/>
    </font>
    <font>
      <u/>
      <sz val="20"/>
      <color theme="10"/>
      <name val="BIZ UDPゴシック"/>
      <family val="3"/>
      <charset val="128"/>
    </font>
    <font>
      <sz val="22"/>
      <color theme="4"/>
      <name val="Meiryo UI"/>
      <family val="3"/>
      <charset val="128"/>
    </font>
    <font>
      <u/>
      <sz val="10"/>
      <color theme="10"/>
      <name val="Meiryo UI"/>
      <family val="3"/>
      <charset val="128"/>
    </font>
    <font>
      <sz val="11"/>
      <color theme="4"/>
      <name val="AR P丸ゴシック体M"/>
      <family val="3"/>
      <charset val="128"/>
    </font>
    <font>
      <sz val="11"/>
      <color theme="4"/>
      <name val="AR丸ゴシック体M"/>
      <family val="3"/>
      <charset val="128"/>
    </font>
    <font>
      <sz val="20"/>
      <color theme="0"/>
      <name val="HGP創英角ｺﾞｼｯｸUB"/>
      <family val="3"/>
      <charset val="128"/>
    </font>
    <font>
      <sz val="20"/>
      <color theme="0"/>
      <name val="HGS創英角ｺﾞｼｯｸUB"/>
      <family val="3"/>
      <charset val="128"/>
    </font>
    <font>
      <u/>
      <sz val="24"/>
      <color rgb="FFFF0000"/>
      <name val="HGP創英角ｺﾞｼｯｸUB"/>
      <family val="3"/>
      <charset val="128"/>
    </font>
    <font>
      <sz val="16"/>
      <color rgb="FFFF0000"/>
      <name val="HGS創英角ｺﾞｼｯｸUB"/>
      <family val="3"/>
      <charset val="128"/>
    </font>
    <font>
      <sz val="10"/>
      <color theme="0"/>
      <name val="Corbel"/>
      <family val="2"/>
    </font>
    <font>
      <sz val="10"/>
      <color theme="0"/>
      <name val="Georgia"/>
      <family val="1"/>
    </font>
    <font>
      <b/>
      <sz val="20"/>
      <color rgb="FFFF0000"/>
      <name val="HG創英角ｺﾞｼｯｸUB"/>
      <family val="3"/>
      <charset val="128"/>
    </font>
    <font>
      <sz val="10"/>
      <color rgb="FFFF0000"/>
      <name val="Georgia"/>
      <family val="1"/>
    </font>
    <font>
      <sz val="10"/>
      <color rgb="FFFF0000"/>
      <name val="Corbel"/>
      <family val="2"/>
    </font>
    <font>
      <sz val="11"/>
      <color rgb="FFFF0000"/>
      <name val="AR P丸ゴシック体M"/>
      <family val="3"/>
      <charset val="128"/>
    </font>
    <font>
      <sz val="11"/>
      <color rgb="FFFF0000"/>
      <name val="AR丸ゴシック体M"/>
      <family val="3"/>
      <charset val="128"/>
    </font>
    <font>
      <b/>
      <sz val="8"/>
      <color rgb="FF333333"/>
      <name val="Arial"/>
      <family val="2"/>
    </font>
    <font>
      <sz val="8"/>
      <color rgb="FF3E3A39"/>
      <name val="Corbel"/>
      <family val="2"/>
    </font>
    <font>
      <sz val="10"/>
      <color rgb="FF000000"/>
      <name val="Corbel"/>
      <family val="2"/>
    </font>
    <font>
      <sz val="9"/>
      <color rgb="FF3E3A39"/>
      <name val="Corbel"/>
      <family val="2"/>
    </font>
    <font>
      <u/>
      <sz val="9"/>
      <color rgb="FF3E3A39"/>
      <name val="Corbel"/>
      <family val="2"/>
    </font>
    <font>
      <b/>
      <sz val="12"/>
      <color rgb="FF333333"/>
      <name val="AR P丸ゴシック体M"/>
      <family val="3"/>
      <charset val="128"/>
    </font>
    <font>
      <sz val="12"/>
      <color theme="4"/>
      <name val="AR P丸ゴシック体M"/>
      <family val="3"/>
      <charset val="128"/>
    </font>
    <font>
      <sz val="12"/>
      <color rgb="FF333333"/>
      <name val="AR P丸ゴシック体M"/>
      <family val="3"/>
      <charset val="128"/>
    </font>
    <font>
      <b/>
      <sz val="12"/>
      <color rgb="FF555555"/>
      <name val="AR P丸ゴシック体M"/>
      <family val="3"/>
      <charset val="128"/>
    </font>
    <font>
      <sz val="12"/>
      <color rgb="FF3E3A39"/>
      <name val="AR P丸ゴシック体M"/>
      <family val="3"/>
      <charset val="128"/>
    </font>
    <font>
      <sz val="12"/>
      <color rgb="FF000000"/>
      <name val="AR P丸ゴシック体M"/>
      <family val="3"/>
      <charset val="128"/>
    </font>
    <font>
      <u/>
      <sz val="12"/>
      <color theme="10"/>
      <name val="AR P丸ゴシック体M"/>
      <family val="3"/>
      <charset val="128"/>
    </font>
    <font>
      <b/>
      <sz val="12"/>
      <color rgb="FF333333"/>
      <name val="HGP創英角ｺﾞｼｯｸUB"/>
      <family val="3"/>
      <charset val="128"/>
    </font>
    <font>
      <b/>
      <sz val="12"/>
      <color theme="4"/>
      <name val="HGP創英角ｺﾞｼｯｸUB"/>
      <family val="3"/>
      <charset val="128"/>
    </font>
    <font>
      <sz val="12"/>
      <color rgb="FF333333"/>
      <name val="HGP創英角ｺﾞｼｯｸUB"/>
      <family val="3"/>
      <charset val="128"/>
    </font>
    <font>
      <sz val="12"/>
      <color theme="4"/>
      <name val="HGP創英角ｺﾞｼｯｸUB"/>
      <family val="3"/>
      <charset val="128"/>
    </font>
    <font>
      <sz val="12"/>
      <color rgb="FFFF0000"/>
      <name val="AR P丸ゴシック体M"/>
      <family val="3"/>
      <charset val="128"/>
    </font>
    <font>
      <b/>
      <u/>
      <sz val="20"/>
      <color rgb="FF333333"/>
      <name val="HGP創英角ｺﾞｼｯｸUB"/>
      <family val="3"/>
      <charset val="128"/>
    </font>
    <font>
      <u/>
      <sz val="12"/>
      <color theme="4"/>
      <name val="AR P丸ゴシック体M"/>
      <family val="3"/>
      <charset val="128"/>
    </font>
    <font>
      <u/>
      <sz val="24"/>
      <color rgb="FFFF0000"/>
      <name val="Corbel"/>
      <family val="2"/>
    </font>
    <font>
      <b/>
      <sz val="10"/>
      <color theme="0"/>
      <name val="ＭＳ Ｐゴシック"/>
      <family val="3"/>
      <charset val="128"/>
    </font>
    <font>
      <b/>
      <sz val="10"/>
      <color theme="0"/>
      <name val="Meiryo UI"/>
      <family val="3"/>
      <charset val="128"/>
    </font>
    <font>
      <u/>
      <sz val="11"/>
      <color indexed="12"/>
      <name val="ＭＳ Ｐゴシック"/>
      <family val="3"/>
      <charset val="128"/>
    </font>
    <font>
      <sz val="8"/>
      <name val="ＭＳ Ｐゴシック"/>
      <family val="3"/>
      <charset val="128"/>
    </font>
  </fonts>
  <fills count="18">
    <fill>
      <patternFill patternType="none"/>
    </fill>
    <fill>
      <patternFill patternType="gray125"/>
    </fill>
    <fill>
      <patternFill patternType="solid">
        <fgColor rgb="FFF49914"/>
        <bgColor indexed="64"/>
      </patternFill>
    </fill>
    <fill>
      <patternFill patternType="solid">
        <fgColor rgb="FFEFDA18"/>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6" tint="0.79998168889431442"/>
        <bgColor indexed="64"/>
      </patternFill>
    </fill>
    <fill>
      <patternFill patternType="solid">
        <fgColor rgb="FF00B0F0"/>
        <bgColor indexed="64"/>
      </patternFill>
    </fill>
    <fill>
      <patternFill patternType="solid">
        <fgColor rgb="FFFFFCEB"/>
        <bgColor indexed="64"/>
      </patternFill>
    </fill>
    <fill>
      <patternFill patternType="solid">
        <fgColor theme="5" tint="0.59999389629810485"/>
        <bgColor indexed="64"/>
      </patternFill>
    </fill>
    <fill>
      <patternFill patternType="solid">
        <fgColor rgb="FF7030A0"/>
        <bgColor indexed="64"/>
      </patternFill>
    </fill>
    <fill>
      <patternFill patternType="solid">
        <fgColor rgb="FF00B050"/>
        <bgColor indexed="64"/>
      </patternFill>
    </fill>
    <fill>
      <patternFill patternType="solid">
        <fgColor theme="4" tint="0.39997558519241921"/>
        <bgColor indexed="64"/>
      </patternFill>
    </fill>
    <fill>
      <patternFill patternType="solid">
        <fgColor indexed="42"/>
        <bgColor indexed="64"/>
      </patternFill>
    </fill>
    <fill>
      <patternFill patternType="solid">
        <fgColor indexed="43"/>
        <bgColor indexed="64"/>
      </patternFill>
    </fill>
  </fills>
  <borders count="48">
    <border>
      <left/>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right style="thin">
        <color indexed="64"/>
      </right>
      <top/>
      <bottom style="dashed">
        <color indexed="64"/>
      </bottom>
      <diagonal/>
    </border>
    <border>
      <left style="thin">
        <color indexed="64"/>
      </left>
      <right style="thin">
        <color indexed="64"/>
      </right>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dashed">
        <color indexed="64"/>
      </bottom>
      <diagonal/>
    </border>
    <border>
      <left/>
      <right style="thin">
        <color indexed="64"/>
      </right>
      <top style="medium">
        <color indexed="64"/>
      </top>
      <bottom style="dashed">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dashed">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rgb="FFF49914"/>
      </left>
      <right style="thin">
        <color rgb="FFF49914"/>
      </right>
      <top style="thin">
        <color rgb="FFF49914"/>
      </top>
      <bottom style="dotted">
        <color rgb="FFF49914"/>
      </bottom>
      <diagonal/>
    </border>
    <border>
      <left/>
      <right/>
      <top/>
      <bottom style="medium">
        <color rgb="FFDDDDDD"/>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4">
    <xf numFmtId="0" fontId="0" fillId="0" borderId="0"/>
    <xf numFmtId="0" fontId="42" fillId="0" borderId="31" applyNumberFormat="0">
      <alignment horizontal="left" vertical="center" indent="1"/>
    </xf>
    <xf numFmtId="0" fontId="43" fillId="2" borderId="0">
      <alignment horizontal="left" vertical="center" indent="1"/>
    </xf>
    <xf numFmtId="0" fontId="44" fillId="0" borderId="0" applyNumberForma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0" fontId="45" fillId="0" borderId="0" applyNumberFormat="0" applyFill="0" applyBorder="0" applyAlignment="0" applyProtection="0"/>
    <xf numFmtId="38" fontId="40" fillId="0" borderId="0" applyFont="0" applyFill="0" applyBorder="0" applyAlignment="0" applyProtection="0">
      <alignment vertical="center"/>
    </xf>
    <xf numFmtId="38" fontId="2" fillId="0" borderId="0" applyFont="0" applyFill="0" applyBorder="0" applyAlignment="0" applyProtection="0"/>
    <xf numFmtId="0" fontId="46" fillId="0" borderId="0" applyNumberFormat="0" applyFill="0" applyBorder="0" applyAlignment="0" applyProtection="0"/>
    <xf numFmtId="6" fontId="40" fillId="0" borderId="0" applyFont="0" applyFill="0" applyBorder="0" applyAlignment="0" applyProtection="0">
      <alignment vertical="center"/>
    </xf>
    <xf numFmtId="6" fontId="2" fillId="0" borderId="0" applyFont="0" applyFill="0" applyBorder="0" applyAlignment="0" applyProtection="0"/>
    <xf numFmtId="0" fontId="2" fillId="0" borderId="0"/>
    <xf numFmtId="0" fontId="100" fillId="0" borderId="0" applyNumberFormat="0" applyFill="0" applyBorder="0" applyAlignment="0" applyProtection="0">
      <alignment vertical="top"/>
      <protection locked="0"/>
    </xf>
  </cellStyleXfs>
  <cellXfs count="293">
    <xf numFmtId="0" fontId="0" fillId="0" borderId="0" xfId="0"/>
    <xf numFmtId="0" fontId="47" fillId="0" borderId="0" xfId="0" applyFont="1" applyFill="1"/>
    <xf numFmtId="0" fontId="8" fillId="0" borderId="0" xfId="0" applyFont="1"/>
    <xf numFmtId="0" fontId="0" fillId="0" borderId="0" xfId="0" applyAlignment="1">
      <alignment wrapText="1"/>
    </xf>
    <xf numFmtId="6" fontId="3" fillId="0" borderId="1" xfId="11" applyFont="1" applyFill="1" applyBorder="1" applyAlignment="1" applyProtection="1"/>
    <xf numFmtId="0" fontId="9" fillId="0" borderId="0" xfId="0" applyFont="1"/>
    <xf numFmtId="0" fontId="9" fillId="0" borderId="0" xfId="0" applyFont="1" applyAlignment="1">
      <alignment wrapText="1"/>
    </xf>
    <xf numFmtId="6" fontId="3" fillId="0" borderId="1" xfId="11" applyFont="1" applyBorder="1" applyProtection="1"/>
    <xf numFmtId="6" fontId="3" fillId="0" borderId="2" xfId="11" applyFont="1" applyBorder="1" applyProtection="1"/>
    <xf numFmtId="6" fontId="3" fillId="0" borderId="1" xfId="11" applyFont="1" applyFill="1" applyBorder="1" applyProtection="1"/>
    <xf numFmtId="0" fontId="6" fillId="0" borderId="0" xfId="0" applyFont="1" applyFill="1" applyAlignment="1" applyProtection="1"/>
    <xf numFmtId="0" fontId="6" fillId="0" borderId="0" xfId="12" applyFont="1" applyFill="1" applyProtection="1"/>
    <xf numFmtId="0" fontId="3" fillId="0" borderId="0" xfId="12" applyFont="1" applyProtection="1"/>
    <xf numFmtId="6" fontId="5" fillId="0" borderId="1" xfId="11" applyFont="1" applyBorder="1" applyProtection="1"/>
    <xf numFmtId="0" fontId="3" fillId="0" borderId="1" xfId="12" applyFont="1" applyBorder="1" applyProtection="1"/>
    <xf numFmtId="0" fontId="2" fillId="0" borderId="0" xfId="12" applyFont="1" applyProtection="1"/>
    <xf numFmtId="6" fontId="3" fillId="0" borderId="0" xfId="11" applyFont="1" applyFill="1" applyProtection="1"/>
    <xf numFmtId="0" fontId="2" fillId="0" borderId="0" xfId="12" applyFont="1" applyFill="1" applyProtection="1"/>
    <xf numFmtId="0" fontId="2" fillId="0" borderId="0" xfId="12" applyFont="1" applyAlignment="1" applyProtection="1">
      <alignment horizontal="center" vertical="center"/>
    </xf>
    <xf numFmtId="6" fontId="3" fillId="0" borderId="0" xfId="11" applyFont="1" applyProtection="1"/>
    <xf numFmtId="6" fontId="5" fillId="0" borderId="0" xfId="11" applyFont="1" applyProtection="1"/>
    <xf numFmtId="0" fontId="2" fillId="0" borderId="0" xfId="12" applyProtection="1"/>
    <xf numFmtId="0" fontId="7" fillId="0" borderId="0" xfId="12" applyFont="1" applyAlignment="1" applyProtection="1">
      <alignment horizontal="center" vertical="center"/>
    </xf>
    <xf numFmtId="0" fontId="7" fillId="0" borderId="3" xfId="12" applyFont="1" applyBorder="1" applyAlignment="1" applyProtection="1">
      <alignment horizontal="center" vertical="center"/>
    </xf>
    <xf numFmtId="0" fontId="3" fillId="0" borderId="4" xfId="12" applyFont="1" applyBorder="1" applyProtection="1"/>
    <xf numFmtId="0" fontId="2" fillId="0" borderId="4" xfId="12" applyFont="1" applyBorder="1" applyProtection="1"/>
    <xf numFmtId="6" fontId="3" fillId="0" borderId="4" xfId="11" applyFont="1" applyBorder="1" applyProtection="1"/>
    <xf numFmtId="0" fontId="2" fillId="0" borderId="5" xfId="12" applyFont="1" applyBorder="1" applyAlignment="1" applyProtection="1">
      <alignment horizontal="center" vertical="center"/>
    </xf>
    <xf numFmtId="0" fontId="11" fillId="0" borderId="0" xfId="12" applyFont="1" applyProtection="1"/>
    <xf numFmtId="0" fontId="4" fillId="0" borderId="6" xfId="0" applyFont="1" applyFill="1" applyBorder="1" applyAlignment="1" applyProtection="1">
      <alignment horizontal="center" vertical="center"/>
    </xf>
    <xf numFmtId="0" fontId="2" fillId="0" borderId="2" xfId="12" applyFont="1" applyBorder="1" applyProtection="1"/>
    <xf numFmtId="0" fontId="2" fillId="0" borderId="7" xfId="12" applyFont="1" applyBorder="1" applyAlignment="1" applyProtection="1">
      <alignment horizontal="center" vertical="center"/>
    </xf>
    <xf numFmtId="0" fontId="4" fillId="0" borderId="8" xfId="0" applyFont="1" applyFill="1" applyBorder="1" applyAlignment="1" applyProtection="1">
      <alignment horizontal="center" vertical="center"/>
    </xf>
    <xf numFmtId="0" fontId="2" fillId="0" borderId="1" xfId="12" applyFont="1" applyBorder="1" applyProtection="1"/>
    <xf numFmtId="0" fontId="2" fillId="0" borderId="9" xfId="12" applyFont="1" applyBorder="1" applyAlignment="1" applyProtection="1">
      <alignment horizontal="center" vertical="center"/>
    </xf>
    <xf numFmtId="0" fontId="2" fillId="0" borderId="0" xfId="12" applyFill="1" applyProtection="1"/>
    <xf numFmtId="9" fontId="48" fillId="0" borderId="0" xfId="4" applyFont="1" applyFill="1" applyProtection="1"/>
    <xf numFmtId="38" fontId="48" fillId="0" borderId="0" xfId="7" applyFont="1" applyFill="1" applyAlignment="1" applyProtection="1"/>
    <xf numFmtId="0" fontId="2" fillId="3" borderId="1" xfId="12" applyFont="1" applyFill="1" applyBorder="1" applyProtection="1"/>
    <xf numFmtId="0" fontId="45" fillId="0" borderId="0" xfId="6" applyProtection="1"/>
    <xf numFmtId="0" fontId="49" fillId="0" borderId="0" xfId="6" applyFont="1" applyProtection="1"/>
    <xf numFmtId="0" fontId="2" fillId="0" borderId="10" xfId="12" applyFont="1" applyBorder="1" applyProtection="1"/>
    <xf numFmtId="0" fontId="2" fillId="0" borderId="11" xfId="12" applyFont="1" applyBorder="1" applyAlignment="1" applyProtection="1">
      <alignment horizontal="center" vertical="center"/>
    </xf>
    <xf numFmtId="0" fontId="2" fillId="0" borderId="12" xfId="12" applyFont="1" applyBorder="1" applyProtection="1"/>
    <xf numFmtId="6" fontId="3" fillId="0" borderId="12" xfId="11" applyFont="1" applyBorder="1" applyProtection="1"/>
    <xf numFmtId="6" fontId="5" fillId="0" borderId="12" xfId="11" applyFont="1" applyBorder="1" applyProtection="1"/>
    <xf numFmtId="0" fontId="2" fillId="0" borderId="13" xfId="12" applyBorder="1" applyAlignment="1" applyProtection="1">
      <alignment horizontal="center" vertical="center"/>
    </xf>
    <xf numFmtId="0" fontId="2" fillId="0" borderId="9" xfId="12" applyBorder="1" applyAlignment="1" applyProtection="1">
      <alignment horizontal="center" vertical="center"/>
    </xf>
    <xf numFmtId="9" fontId="50" fillId="0" borderId="1" xfId="4" applyFont="1" applyBorder="1" applyProtection="1"/>
    <xf numFmtId="6" fontId="50" fillId="0" borderId="1" xfId="10" applyFont="1" applyBorder="1" applyAlignment="1" applyProtection="1"/>
    <xf numFmtId="6" fontId="2" fillId="0" borderId="0" xfId="10" applyFont="1" applyAlignment="1" applyProtection="1"/>
    <xf numFmtId="9" fontId="2" fillId="0" borderId="0" xfId="12" applyNumberFormat="1" applyProtection="1"/>
    <xf numFmtId="6" fontId="3" fillId="0" borderId="1" xfId="11" applyNumberFormat="1" applyFont="1" applyBorder="1" applyProtection="1"/>
    <xf numFmtId="6" fontId="3" fillId="0" borderId="10" xfId="11" applyNumberFormat="1" applyFont="1" applyBorder="1" applyProtection="1"/>
    <xf numFmtId="0" fontId="2" fillId="0" borderId="11" xfId="12" applyBorder="1" applyAlignment="1" applyProtection="1">
      <alignment horizontal="center" vertical="center"/>
    </xf>
    <xf numFmtId="0" fontId="10" fillId="0" borderId="0" xfId="0" applyFont="1"/>
    <xf numFmtId="0" fontId="45" fillId="0" borderId="0" xfId="6"/>
    <xf numFmtId="0" fontId="51" fillId="0" borderId="0" xfId="12" applyFont="1" applyAlignment="1" applyProtection="1">
      <alignment horizontal="center" vertical="center"/>
    </xf>
    <xf numFmtId="0" fontId="52" fillId="0" borderId="0" xfId="0" applyFont="1"/>
    <xf numFmtId="0" fontId="12" fillId="0" borderId="0" xfId="0" applyFont="1"/>
    <xf numFmtId="0" fontId="53" fillId="0" borderId="0" xfId="0" applyFont="1"/>
    <xf numFmtId="0" fontId="54" fillId="0" borderId="0" xfId="0" applyFont="1"/>
    <xf numFmtId="0" fontId="0" fillId="0" borderId="0" xfId="0" applyAlignment="1">
      <alignment vertical="center"/>
    </xf>
    <xf numFmtId="0" fontId="55" fillId="0" borderId="0" xfId="0" applyFont="1" applyAlignment="1">
      <alignment vertical="center"/>
    </xf>
    <xf numFmtId="6" fontId="3" fillId="0" borderId="0" xfId="11" applyNumberFormat="1" applyFont="1" applyBorder="1" applyProtection="1"/>
    <xf numFmtId="0" fontId="4" fillId="0" borderId="14" xfId="0" applyFont="1" applyFill="1" applyBorder="1" applyAlignment="1" applyProtection="1">
      <alignment horizontal="center" vertical="center"/>
    </xf>
    <xf numFmtId="6" fontId="5" fillId="0" borderId="2" xfId="11" applyFont="1" applyBorder="1" applyProtection="1"/>
    <xf numFmtId="0" fontId="2" fillId="0" borderId="7" xfId="12" applyBorder="1" applyAlignment="1" applyProtection="1">
      <alignment horizontal="center" vertical="center"/>
    </xf>
    <xf numFmtId="0" fontId="2" fillId="0" borderId="2" xfId="12" applyFont="1" applyBorder="1" applyAlignment="1" applyProtection="1">
      <alignment wrapText="1"/>
    </xf>
    <xf numFmtId="0" fontId="4" fillId="0" borderId="15"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2" fillId="0" borderId="0" xfId="12" applyFont="1" applyBorder="1" applyAlignment="1" applyProtection="1">
      <alignment horizontal="center" vertical="center"/>
    </xf>
    <xf numFmtId="0" fontId="2" fillId="0" borderId="0" xfId="12" applyFont="1" applyBorder="1" applyProtection="1"/>
    <xf numFmtId="0" fontId="4" fillId="0" borderId="0" xfId="0" applyFont="1" applyFill="1" applyBorder="1" applyAlignment="1" applyProtection="1">
      <alignment horizontal="center" vertical="center"/>
    </xf>
    <xf numFmtId="6" fontId="3" fillId="0" borderId="0" xfId="11" applyFont="1" applyBorder="1" applyProtection="1"/>
    <xf numFmtId="6" fontId="5" fillId="0" borderId="0" xfId="11" applyFont="1" applyBorder="1" applyProtection="1"/>
    <xf numFmtId="0" fontId="2" fillId="0" borderId="0" xfId="12" applyBorder="1" applyAlignment="1" applyProtection="1">
      <alignment horizontal="center" vertical="center"/>
    </xf>
    <xf numFmtId="0" fontId="2" fillId="0" borderId="0" xfId="12" applyBorder="1" applyProtection="1"/>
    <xf numFmtId="0" fontId="2" fillId="0" borderId="17" xfId="12" applyFont="1" applyBorder="1" applyProtection="1"/>
    <xf numFmtId="0" fontId="4" fillId="0" borderId="18" xfId="0" applyFont="1" applyFill="1" applyBorder="1" applyAlignment="1" applyProtection="1">
      <alignment horizontal="center" vertical="center"/>
    </xf>
    <xf numFmtId="6" fontId="5" fillId="0" borderId="17" xfId="11" applyFont="1" applyBorder="1" applyProtection="1"/>
    <xf numFmtId="0" fontId="2" fillId="0" borderId="19" xfId="12" applyBorder="1" applyAlignment="1" applyProtection="1">
      <alignment horizontal="center" vertical="center"/>
    </xf>
    <xf numFmtId="0" fontId="7" fillId="0" borderId="0" xfId="12" applyFont="1" applyBorder="1" applyAlignment="1" applyProtection="1">
      <alignment horizontal="center" vertical="center"/>
    </xf>
    <xf numFmtId="9" fontId="2" fillId="0" borderId="0" xfId="12" applyNumberFormat="1" applyBorder="1" applyProtection="1"/>
    <xf numFmtId="6" fontId="2" fillId="0" borderId="0" xfId="10" applyFont="1" applyBorder="1" applyAlignment="1" applyProtection="1"/>
    <xf numFmtId="0" fontId="4" fillId="0" borderId="20"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 fillId="0" borderId="0" xfId="12" applyAlignment="1" applyProtection="1">
      <alignment horizontal="right"/>
    </xf>
    <xf numFmtId="0" fontId="2" fillId="0" borderId="21" xfId="12" applyFont="1" applyBorder="1" applyProtection="1"/>
    <xf numFmtId="0" fontId="2" fillId="0" borderId="16" xfId="12" applyFont="1" applyBorder="1" applyProtection="1"/>
    <xf numFmtId="0" fontId="2" fillId="0" borderId="16" xfId="12" applyFont="1" applyBorder="1" applyAlignment="1" applyProtection="1">
      <alignment wrapText="1"/>
    </xf>
    <xf numFmtId="0" fontId="2" fillId="0" borderId="22" xfId="12" applyFont="1" applyBorder="1" applyProtection="1"/>
    <xf numFmtId="0" fontId="56" fillId="4" borderId="23" xfId="12" applyFont="1" applyFill="1" applyBorder="1" applyAlignment="1" applyProtection="1">
      <alignment horizontal="center" vertical="center"/>
    </xf>
    <xf numFmtId="0" fontId="2" fillId="5" borderId="23" xfId="12" applyFont="1" applyFill="1" applyBorder="1" applyAlignment="1" applyProtection="1">
      <alignment horizontal="center" vertical="center"/>
    </xf>
    <xf numFmtId="0" fontId="2" fillId="6" borderId="1" xfId="12" applyFont="1" applyFill="1" applyBorder="1" applyProtection="1"/>
    <xf numFmtId="0" fontId="2" fillId="6" borderId="9" xfId="12" applyFont="1" applyFill="1" applyBorder="1" applyAlignment="1" applyProtection="1">
      <alignment horizontal="center" vertical="center"/>
    </xf>
    <xf numFmtId="0" fontId="14" fillId="0" borderId="0" xfId="12" applyFont="1" applyAlignment="1" applyProtection="1">
      <alignment horizontal="left" vertical="center"/>
    </xf>
    <xf numFmtId="0" fontId="15" fillId="0" borderId="0" xfId="12" applyFont="1" applyFill="1" applyProtection="1"/>
    <xf numFmtId="0" fontId="15" fillId="0" borderId="0" xfId="12" applyFont="1" applyProtection="1"/>
    <xf numFmtId="0" fontId="15" fillId="0" borderId="0" xfId="12" applyFont="1" applyBorder="1" applyProtection="1"/>
    <xf numFmtId="0" fontId="16" fillId="0" borderId="0" xfId="12" applyFont="1" applyProtection="1"/>
    <xf numFmtId="0" fontId="17" fillId="0" borderId="0" xfId="12" applyFont="1" applyProtection="1"/>
    <xf numFmtId="0" fontId="2" fillId="6" borderId="0" xfId="12" applyFont="1" applyFill="1" applyProtection="1"/>
    <xf numFmtId="6" fontId="3" fillId="6" borderId="0" xfId="11" applyFont="1" applyFill="1" applyProtection="1"/>
    <xf numFmtId="6" fontId="5" fillId="6" borderId="0" xfId="11" applyFont="1" applyFill="1" applyProtection="1"/>
    <xf numFmtId="0" fontId="57" fillId="5" borderId="24" xfId="0" applyFont="1" applyFill="1" applyBorder="1" applyAlignment="1">
      <alignment horizontal="center" vertical="center" textRotation="255" wrapText="1"/>
    </xf>
    <xf numFmtId="0" fontId="2" fillId="7" borderId="1" xfId="12" applyFont="1" applyFill="1" applyBorder="1" applyProtection="1"/>
    <xf numFmtId="0" fontId="57" fillId="0" borderId="0" xfId="0" applyFont="1" applyFill="1" applyBorder="1" applyAlignment="1">
      <alignment horizontal="center" vertical="center" textRotation="255" wrapText="1"/>
    </xf>
    <xf numFmtId="0" fontId="2" fillId="0" borderId="0" xfId="12" applyFont="1" applyFill="1" applyBorder="1" applyProtection="1"/>
    <xf numFmtId="6" fontId="3" fillId="0" borderId="0" xfId="11" applyFont="1" applyFill="1" applyBorder="1" applyProtection="1">
      <protection locked="0"/>
    </xf>
    <xf numFmtId="0" fontId="2" fillId="0" borderId="0" xfId="12" applyFont="1" applyFill="1" applyBorder="1" applyAlignment="1" applyProtection="1">
      <alignment horizontal="center" vertical="center"/>
    </xf>
    <xf numFmtId="0" fontId="2" fillId="0" borderId="22" xfId="12" applyFont="1" applyBorder="1" applyAlignment="1" applyProtection="1">
      <alignment wrapText="1"/>
    </xf>
    <xf numFmtId="0" fontId="2" fillId="0" borderId="2" xfId="12" applyFont="1" applyFill="1" applyBorder="1" applyProtection="1"/>
    <xf numFmtId="6" fontId="3" fillId="0" borderId="1" xfId="11" applyFont="1" applyFill="1" applyBorder="1" applyProtection="1">
      <protection locked="0"/>
    </xf>
    <xf numFmtId="9" fontId="2" fillId="0" borderId="0" xfId="11" applyNumberFormat="1" applyFont="1" applyProtection="1"/>
    <xf numFmtId="0" fontId="2" fillId="8" borderId="0" xfId="12" applyFont="1" applyFill="1" applyProtection="1"/>
    <xf numFmtId="0" fontId="58" fillId="8" borderId="0" xfId="12" applyFont="1" applyFill="1" applyProtection="1"/>
    <xf numFmtId="0" fontId="58" fillId="8" borderId="0" xfId="12" applyFont="1" applyFill="1" applyAlignment="1" applyProtection="1">
      <alignment horizontal="center" vertical="center"/>
    </xf>
    <xf numFmtId="6" fontId="5" fillId="8" borderId="0" xfId="11" applyFont="1" applyFill="1" applyProtection="1"/>
    <xf numFmtId="0" fontId="2" fillId="8" borderId="0" xfId="12" applyFill="1" applyProtection="1"/>
    <xf numFmtId="0" fontId="2" fillId="8" borderId="0" xfId="12" applyFont="1" applyFill="1" applyAlignment="1" applyProtection="1">
      <alignment horizontal="center" vertical="center"/>
    </xf>
    <xf numFmtId="0" fontId="59" fillId="6" borderId="0" xfId="12" applyFont="1" applyFill="1" applyAlignment="1" applyProtection="1">
      <alignment horizontal="center" vertical="center"/>
    </xf>
    <xf numFmtId="0" fontId="59" fillId="8" borderId="0" xfId="12" applyFont="1" applyFill="1" applyProtection="1"/>
    <xf numFmtId="6" fontId="59" fillId="8" borderId="0" xfId="11" applyFont="1" applyFill="1" applyProtection="1"/>
    <xf numFmtId="0" fontId="2" fillId="6" borderId="0" xfId="12" applyFill="1" applyProtection="1"/>
    <xf numFmtId="0" fontId="60" fillId="8" borderId="0" xfId="6" applyFont="1" applyFill="1" applyProtection="1"/>
    <xf numFmtId="6" fontId="60" fillId="8" borderId="0" xfId="6" applyNumberFormat="1" applyFont="1" applyFill="1" applyProtection="1"/>
    <xf numFmtId="0" fontId="61" fillId="6" borderId="0" xfId="6" applyFont="1" applyFill="1" applyAlignment="1" applyProtection="1"/>
    <xf numFmtId="0" fontId="62" fillId="6" borderId="0" xfId="6" applyFont="1" applyFill="1" applyAlignment="1" applyProtection="1">
      <alignment horizontal="center" vertical="center"/>
    </xf>
    <xf numFmtId="0" fontId="62" fillId="6" borderId="0" xfId="6" applyFont="1" applyFill="1" applyProtection="1"/>
    <xf numFmtId="6" fontId="62" fillId="6" borderId="0" xfId="6" applyNumberFormat="1" applyFont="1" applyFill="1" applyProtection="1"/>
    <xf numFmtId="0" fontId="63" fillId="0" borderId="0" xfId="0" applyFont="1" applyFill="1"/>
    <xf numFmtId="0" fontId="64" fillId="0" borderId="0" xfId="6" applyFont="1" applyFill="1"/>
    <xf numFmtId="0" fontId="10" fillId="0" borderId="0" xfId="12" applyFont="1" applyAlignment="1" applyProtection="1">
      <alignment horizontal="left" vertical="center"/>
    </xf>
    <xf numFmtId="0" fontId="57" fillId="0" borderId="0" xfId="0" applyFont="1" applyFill="1" applyBorder="1" applyAlignment="1" applyProtection="1">
      <alignment horizontal="center" vertical="center" textRotation="255" wrapText="1"/>
    </xf>
    <xf numFmtId="6" fontId="3" fillId="0" borderId="0" xfId="11" applyFont="1" applyFill="1" applyBorder="1" applyProtection="1"/>
    <xf numFmtId="0" fontId="57" fillId="5" borderId="24" xfId="0" applyFont="1" applyFill="1" applyBorder="1" applyAlignment="1" applyProtection="1">
      <alignment horizontal="center" vertical="center" textRotation="255" wrapText="1"/>
    </xf>
    <xf numFmtId="6" fontId="3" fillId="0" borderId="1" xfId="11" applyFont="1" applyBorder="1" applyProtection="1">
      <protection locked="0"/>
    </xf>
    <xf numFmtId="6" fontId="3" fillId="0" borderId="10" xfId="11" applyFont="1" applyFill="1" applyBorder="1" applyProtection="1"/>
    <xf numFmtId="6" fontId="3" fillId="9" borderId="1" xfId="11" applyFont="1" applyFill="1" applyBorder="1" applyProtection="1">
      <protection locked="0"/>
    </xf>
    <xf numFmtId="6" fontId="3" fillId="9" borderId="2" xfId="11" applyFont="1" applyFill="1" applyBorder="1" applyProtection="1">
      <protection locked="0"/>
    </xf>
    <xf numFmtId="6" fontId="3" fillId="9" borderId="12" xfId="11" applyFont="1" applyFill="1" applyBorder="1" applyProtection="1">
      <protection locked="0"/>
    </xf>
    <xf numFmtId="6" fontId="3" fillId="9" borderId="17" xfId="11" applyFont="1" applyFill="1" applyBorder="1" applyProtection="1">
      <protection locked="0"/>
    </xf>
    <xf numFmtId="9" fontId="50" fillId="0" borderId="1" xfId="4" applyFont="1" applyBorder="1" applyProtection="1">
      <protection hidden="1"/>
    </xf>
    <xf numFmtId="6" fontId="50" fillId="0" borderId="1" xfId="10" applyFont="1" applyBorder="1" applyAlignment="1" applyProtection="1">
      <protection hidden="1"/>
    </xf>
    <xf numFmtId="0" fontId="45" fillId="0" borderId="0" xfId="6" applyFill="1" applyProtection="1">
      <protection locked="0"/>
    </xf>
    <xf numFmtId="0" fontId="64" fillId="0" borderId="0" xfId="6" applyFont="1" applyFill="1" applyProtection="1">
      <protection locked="0"/>
    </xf>
    <xf numFmtId="6" fontId="3" fillId="0" borderId="10" xfId="11" applyFont="1" applyFill="1" applyBorder="1" applyProtection="1">
      <protection locked="0"/>
    </xf>
    <xf numFmtId="0" fontId="21" fillId="0" borderId="0" xfId="0" applyFont="1"/>
    <xf numFmtId="0" fontId="22" fillId="0" borderId="0" xfId="0" applyFont="1" applyAlignment="1">
      <alignment vertical="center"/>
    </xf>
    <xf numFmtId="0" fontId="23" fillId="0" borderId="0" xfId="0" applyFont="1" applyAlignment="1">
      <alignment vertical="center"/>
    </xf>
    <xf numFmtId="0" fontId="24" fillId="0" borderId="0" xfId="0" applyFont="1"/>
    <xf numFmtId="0" fontId="21"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vertical="top" wrapText="1"/>
    </xf>
    <xf numFmtId="0" fontId="29" fillId="0" borderId="0" xfId="0" applyFont="1" applyAlignment="1">
      <alignment vertical="top" wrapText="1"/>
    </xf>
    <xf numFmtId="0" fontId="65" fillId="0" borderId="0" xfId="0" applyFont="1" applyAlignment="1">
      <alignment vertical="top" wrapText="1"/>
    </xf>
    <xf numFmtId="0" fontId="66" fillId="0" borderId="0" xfId="0" applyFont="1" applyAlignment="1">
      <alignment vertical="top" wrapText="1"/>
    </xf>
    <xf numFmtId="0" fontId="21" fillId="10" borderId="0" xfId="0" applyFont="1" applyFill="1"/>
    <xf numFmtId="0" fontId="24" fillId="10" borderId="0" xfId="0" applyFont="1" applyFill="1"/>
    <xf numFmtId="0" fontId="67" fillId="10" borderId="0" xfId="0" applyFont="1" applyFill="1" applyAlignment="1">
      <alignment vertical="center"/>
    </xf>
    <xf numFmtId="0" fontId="68" fillId="10" borderId="0" xfId="0" applyFont="1" applyFill="1"/>
    <xf numFmtId="0" fontId="33" fillId="0" borderId="0" xfId="0" applyFont="1"/>
    <xf numFmtId="0" fontId="69" fillId="0" borderId="0" xfId="0" applyFont="1" applyAlignment="1">
      <alignment vertical="center"/>
    </xf>
    <xf numFmtId="0" fontId="70" fillId="6" borderId="0" xfId="0" applyFont="1" applyFill="1"/>
    <xf numFmtId="0" fontId="21" fillId="6" borderId="0" xfId="0" applyFont="1" applyFill="1"/>
    <xf numFmtId="0" fontId="71" fillId="10" borderId="0" xfId="0" applyFont="1" applyFill="1"/>
    <xf numFmtId="0" fontId="72" fillId="10" borderId="0" xfId="0" applyFont="1" applyFill="1" applyAlignment="1">
      <alignment vertical="center"/>
    </xf>
    <xf numFmtId="0" fontId="0" fillId="0" borderId="0" xfId="0" applyAlignment="1">
      <alignment horizontal="left" vertical="center" wrapText="1"/>
    </xf>
    <xf numFmtId="0" fontId="55" fillId="0" borderId="0" xfId="0" applyFont="1" applyAlignment="1">
      <alignment horizontal="left" vertical="center" wrapText="1"/>
    </xf>
    <xf numFmtId="0" fontId="65" fillId="0" borderId="0" xfId="0" applyFont="1" applyAlignment="1">
      <alignment vertical="top" wrapText="1"/>
    </xf>
    <xf numFmtId="0" fontId="66" fillId="0" borderId="0" xfId="0" applyFont="1" applyAlignment="1">
      <alignment vertical="top" wrapText="1"/>
    </xf>
    <xf numFmtId="0" fontId="73" fillId="6" borderId="0" xfId="0" applyFont="1" applyFill="1"/>
    <xf numFmtId="0" fontId="74" fillId="6" borderId="0" xfId="0" applyFont="1" applyFill="1" applyAlignment="1">
      <alignment vertical="center"/>
    </xf>
    <xf numFmtId="0" fontId="75" fillId="6" borderId="0" xfId="0" applyFont="1" applyFill="1"/>
    <xf numFmtId="0" fontId="76" fillId="6" borderId="0" xfId="0" applyFont="1" applyFill="1" applyAlignment="1">
      <alignment vertical="top" wrapText="1"/>
    </xf>
    <xf numFmtId="0" fontId="77" fillId="6" borderId="0" xfId="0" applyFont="1" applyFill="1" applyAlignment="1">
      <alignment vertical="top" wrapText="1"/>
    </xf>
    <xf numFmtId="0" fontId="68" fillId="0" borderId="0" xfId="0" applyFont="1" applyFill="1"/>
    <xf numFmtId="0" fontId="21" fillId="0" borderId="0" xfId="0" applyFont="1" applyFill="1"/>
    <xf numFmtId="0" fontId="0" fillId="0" borderId="0" xfId="0" applyFill="1"/>
    <xf numFmtId="0" fontId="67" fillId="0" borderId="0" xfId="0" applyFont="1" applyFill="1" applyAlignment="1">
      <alignment vertical="center"/>
    </xf>
    <xf numFmtId="0" fontId="24" fillId="0" borderId="0" xfId="0" applyFont="1" applyFill="1"/>
    <xf numFmtId="0" fontId="22" fillId="0" borderId="0" xfId="0" applyFont="1" applyFill="1" applyAlignment="1">
      <alignment vertical="center"/>
    </xf>
    <xf numFmtId="0" fontId="65" fillId="0" borderId="0" xfId="0" applyFont="1" applyFill="1" applyAlignment="1">
      <alignment vertical="top" wrapText="1"/>
    </xf>
    <xf numFmtId="0" fontId="23" fillId="0" borderId="0" xfId="0" applyFont="1" applyFill="1" applyAlignment="1">
      <alignment vertical="center"/>
    </xf>
    <xf numFmtId="0" fontId="55" fillId="0" borderId="0" xfId="0" applyFont="1"/>
    <xf numFmtId="0" fontId="78" fillId="0" borderId="0" xfId="0" applyFont="1"/>
    <xf numFmtId="0" fontId="0" fillId="0" borderId="0" xfId="0" applyAlignment="1">
      <alignment horizontal="left" vertical="center"/>
    </xf>
    <xf numFmtId="0" fontId="79" fillId="0" borderId="0" xfId="0" applyFont="1" applyAlignment="1">
      <alignment horizontal="left" vertical="center"/>
    </xf>
    <xf numFmtId="0" fontId="79" fillId="0" borderId="0" xfId="0" applyFont="1" applyAlignment="1">
      <alignment horizontal="left" vertical="center" indent="1"/>
    </xf>
    <xf numFmtId="0" fontId="80" fillId="0" borderId="0" xfId="0" applyFont="1" applyAlignment="1">
      <alignment horizontal="left" vertical="center"/>
    </xf>
    <xf numFmtId="0" fontId="80" fillId="0" borderId="0" xfId="0" applyFont="1" applyAlignment="1">
      <alignment horizontal="left" vertical="center" indent="1"/>
    </xf>
    <xf numFmtId="0" fontId="81" fillId="0" borderId="0" xfId="0" applyFont="1" applyAlignment="1">
      <alignment horizontal="left" vertical="center"/>
    </xf>
    <xf numFmtId="0" fontId="82" fillId="0" borderId="0" xfId="0" applyFont="1" applyAlignment="1">
      <alignment horizontal="left" vertical="center"/>
    </xf>
    <xf numFmtId="0" fontId="45" fillId="0" borderId="0" xfId="6" applyAlignment="1">
      <alignment horizontal="left" vertical="center"/>
    </xf>
    <xf numFmtId="0" fontId="45" fillId="0" borderId="25" xfId="6" applyBorder="1" applyAlignment="1">
      <alignment horizontal="left" vertical="top" wrapText="1"/>
    </xf>
    <xf numFmtId="0" fontId="80" fillId="0" borderId="25" xfId="0" applyFont="1" applyBorder="1" applyAlignment="1">
      <alignment horizontal="left" vertical="top" wrapText="1"/>
    </xf>
    <xf numFmtId="3" fontId="80" fillId="0" borderId="25" xfId="0" applyNumberFormat="1" applyFont="1" applyBorder="1" applyAlignment="1">
      <alignment horizontal="left" vertical="top" wrapText="1"/>
    </xf>
    <xf numFmtId="0" fontId="80" fillId="0" borderId="25" xfId="0" applyFont="1" applyBorder="1" applyAlignment="1">
      <alignment horizontal="left" vertical="top"/>
    </xf>
    <xf numFmtId="0" fontId="83" fillId="0" borderId="0" xfId="0" applyFont="1" applyAlignment="1">
      <alignment vertical="center"/>
    </xf>
    <xf numFmtId="0" fontId="84" fillId="0" borderId="0" xfId="0" applyFont="1"/>
    <xf numFmtId="0" fontId="84" fillId="0" borderId="0" xfId="0" applyFont="1" applyAlignment="1">
      <alignment vertical="center"/>
    </xf>
    <xf numFmtId="0" fontId="85" fillId="0" borderId="0" xfId="0" applyFont="1" applyAlignment="1">
      <alignment vertical="center"/>
    </xf>
    <xf numFmtId="0" fontId="86" fillId="0" borderId="32" xfId="0" applyFont="1" applyBorder="1" applyAlignment="1">
      <alignment horizontal="left" vertical="center"/>
    </xf>
    <xf numFmtId="0" fontId="84" fillId="11" borderId="0" xfId="0" applyFont="1" applyFill="1" applyAlignment="1">
      <alignment horizontal="left" vertical="center"/>
    </xf>
    <xf numFmtId="0" fontId="87" fillId="0" borderId="0" xfId="0" applyFont="1" applyAlignment="1">
      <alignment horizontal="left" vertical="center"/>
    </xf>
    <xf numFmtId="0" fontId="84" fillId="0" borderId="0" xfId="0" applyFont="1" applyAlignment="1">
      <alignment horizontal="left" vertical="center"/>
    </xf>
    <xf numFmtId="0" fontId="87" fillId="0" borderId="0" xfId="0" applyFont="1" applyAlignment="1">
      <alignment horizontal="left" vertical="center" indent="1"/>
    </xf>
    <xf numFmtId="0" fontId="88" fillId="0" borderId="25" xfId="0" applyFont="1" applyBorder="1" applyAlignment="1">
      <alignment horizontal="left" vertical="top" wrapText="1"/>
    </xf>
    <xf numFmtId="3" fontId="88" fillId="0" borderId="25" xfId="0" applyNumberFormat="1" applyFont="1" applyBorder="1" applyAlignment="1">
      <alignment horizontal="left" vertical="top" wrapText="1"/>
    </xf>
    <xf numFmtId="0" fontId="88" fillId="0" borderId="25" xfId="0" applyFont="1" applyBorder="1" applyAlignment="1">
      <alignment horizontal="left" vertical="top"/>
    </xf>
    <xf numFmtId="0" fontId="88" fillId="0" borderId="0" xfId="0" applyFont="1" applyAlignment="1">
      <alignment horizontal="left" vertical="center"/>
    </xf>
    <xf numFmtId="0" fontId="88" fillId="0" borderId="0" xfId="0" applyFont="1" applyAlignment="1">
      <alignment horizontal="left" vertical="center" indent="1"/>
    </xf>
    <xf numFmtId="0" fontId="89" fillId="0" borderId="0" xfId="6" applyFont="1" applyAlignment="1">
      <alignment vertical="center"/>
    </xf>
    <xf numFmtId="0" fontId="84" fillId="0" borderId="0" xfId="0" applyFont="1" applyAlignment="1">
      <alignment horizontal="left" vertical="center" indent="2"/>
    </xf>
    <xf numFmtId="0" fontId="85" fillId="0" borderId="0" xfId="0" applyFont="1" applyAlignment="1">
      <alignment horizontal="left" vertical="center" indent="2"/>
    </xf>
    <xf numFmtId="0" fontId="90" fillId="0" borderId="0" xfId="0" applyFont="1" applyAlignment="1">
      <alignment vertical="center"/>
    </xf>
    <xf numFmtId="0" fontId="91" fillId="0" borderId="0" xfId="0" applyFont="1" applyAlignment="1">
      <alignment vertical="center"/>
    </xf>
    <xf numFmtId="0" fontId="92" fillId="0" borderId="0" xfId="0" applyFont="1" applyAlignment="1">
      <alignment vertical="center"/>
    </xf>
    <xf numFmtId="0" fontId="93" fillId="0" borderId="0" xfId="0" applyFont="1" applyAlignment="1">
      <alignment vertical="center"/>
    </xf>
    <xf numFmtId="0" fontId="89" fillId="6" borderId="25" xfId="6" applyFont="1" applyFill="1" applyBorder="1" applyAlignment="1">
      <alignment horizontal="left" vertical="top" wrapText="1"/>
    </xf>
    <xf numFmtId="0" fontId="88" fillId="6" borderId="25" xfId="0" applyFont="1" applyFill="1" applyBorder="1" applyAlignment="1">
      <alignment horizontal="left" vertical="top" wrapText="1"/>
    </xf>
    <xf numFmtId="0" fontId="94" fillId="6" borderId="0" xfId="0" applyFont="1" applyFill="1"/>
    <xf numFmtId="0" fontId="95" fillId="0" borderId="0" xfId="0" applyFont="1" applyAlignment="1">
      <alignment vertical="center"/>
    </xf>
    <xf numFmtId="0" fontId="96" fillId="0" borderId="0" xfId="0" applyFont="1"/>
    <xf numFmtId="0" fontId="97" fillId="6" borderId="0" xfId="6" applyFont="1" applyFill="1" applyAlignment="1">
      <alignment vertical="center"/>
    </xf>
    <xf numFmtId="0" fontId="45" fillId="0" borderId="0" xfId="6" applyFill="1"/>
    <xf numFmtId="0" fontId="2" fillId="0" borderId="0" xfId="12"/>
    <xf numFmtId="6" fontId="0" fillId="0" borderId="39" xfId="11" applyFont="1" applyBorder="1"/>
    <xf numFmtId="0" fontId="101" fillId="0" borderId="34" xfId="12" applyFont="1" applyBorder="1" applyAlignment="1">
      <alignment shrinkToFit="1"/>
    </xf>
    <xf numFmtId="0" fontId="2" fillId="0" borderId="35" xfId="12" applyBorder="1"/>
    <xf numFmtId="0" fontId="2" fillId="0" borderId="36" xfId="12" applyBorder="1"/>
    <xf numFmtId="0" fontId="2" fillId="0" borderId="38" xfId="12" applyBorder="1"/>
    <xf numFmtId="0" fontId="2" fillId="0" borderId="46" xfId="12" applyBorder="1" applyAlignment="1">
      <alignment horizontal="center" vertical="center"/>
    </xf>
    <xf numFmtId="0" fontId="2" fillId="0" borderId="47" xfId="12" applyBorder="1" applyAlignment="1">
      <alignment horizontal="center" vertical="center"/>
    </xf>
    <xf numFmtId="0" fontId="101" fillId="0" borderId="35" xfId="12" applyFont="1" applyBorder="1" applyAlignment="1">
      <alignment shrinkToFit="1"/>
    </xf>
    <xf numFmtId="0" fontId="2" fillId="0" borderId="34" xfId="12" applyBorder="1" applyAlignment="1">
      <alignment horizontal="center" vertical="center"/>
    </xf>
    <xf numFmtId="0" fontId="2" fillId="0" borderId="37" xfId="12" applyBorder="1" applyAlignment="1">
      <alignment horizontal="center" vertical="center"/>
    </xf>
    <xf numFmtId="0" fontId="2" fillId="0" borderId="45" xfId="12" applyBorder="1"/>
    <xf numFmtId="0" fontId="88" fillId="6" borderId="25" xfId="0" applyFont="1" applyFill="1" applyBorder="1" applyAlignment="1">
      <alignment horizontal="left" vertical="top" wrapText="1"/>
    </xf>
    <xf numFmtId="0" fontId="85" fillId="0" borderId="0" xfId="0" applyFont="1" applyAlignment="1">
      <alignment vertical="center" wrapText="1"/>
    </xf>
    <xf numFmtId="0" fontId="0" fillId="0" borderId="0" xfId="0" applyAlignment="1">
      <alignment wrapText="1"/>
    </xf>
    <xf numFmtId="0" fontId="98" fillId="12" borderId="26" xfId="0" applyFont="1" applyFill="1" applyBorder="1" applyAlignment="1" applyProtection="1">
      <alignment horizontal="center" vertical="center" wrapText="1"/>
    </xf>
    <xf numFmtId="0" fontId="57" fillId="12" borderId="27" xfId="0"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xf>
    <xf numFmtId="0" fontId="0" fillId="13" borderId="0" xfId="0" applyFill="1" applyAlignment="1" applyProtection="1">
      <alignment horizontal="center" vertical="center" wrapText="1"/>
    </xf>
    <xf numFmtId="0" fontId="99" fillId="14" borderId="26" xfId="0" applyFont="1" applyFill="1" applyBorder="1" applyAlignment="1" applyProtection="1">
      <alignment horizontal="center" vertical="center" textRotation="255"/>
    </xf>
    <xf numFmtId="0" fontId="57" fillId="14" borderId="27" xfId="0" applyFont="1" applyFill="1" applyBorder="1" applyAlignment="1" applyProtection="1">
      <alignment horizontal="center" vertical="center" textRotation="255"/>
    </xf>
    <xf numFmtId="0" fontId="99" fillId="10" borderId="28" xfId="0" applyFont="1" applyFill="1" applyBorder="1" applyAlignment="1" applyProtection="1">
      <alignment horizontal="center" vertical="center" textRotation="255" wrapText="1"/>
    </xf>
    <xf numFmtId="0" fontId="57" fillId="10" borderId="27" xfId="0" applyFont="1" applyFill="1" applyBorder="1" applyAlignment="1" applyProtection="1">
      <alignment horizontal="center" vertical="center" textRotation="255" wrapText="1"/>
    </xf>
    <xf numFmtId="0" fontId="99" fillId="15" borderId="28" xfId="0" applyFont="1" applyFill="1" applyBorder="1" applyAlignment="1" applyProtection="1">
      <alignment horizontal="center" vertical="center" textRotation="255" wrapText="1"/>
    </xf>
    <xf numFmtId="0" fontId="57" fillId="15" borderId="27" xfId="0" applyFont="1" applyFill="1" applyBorder="1" applyAlignment="1" applyProtection="1">
      <alignment horizontal="center" vertical="center" textRotation="255" wrapText="1"/>
    </xf>
    <xf numFmtId="0" fontId="57" fillId="15" borderId="29" xfId="0" applyFont="1" applyFill="1" applyBorder="1" applyAlignment="1" applyProtection="1">
      <alignment horizontal="center" vertical="center" textRotation="255" wrapText="1"/>
    </xf>
    <xf numFmtId="0" fontId="98" fillId="5" borderId="30" xfId="0" applyFont="1" applyFill="1" applyBorder="1" applyAlignment="1">
      <alignment horizontal="center" vertical="center" textRotation="255" wrapText="1"/>
    </xf>
    <xf numFmtId="0" fontId="57" fillId="5" borderId="24" xfId="0" applyFont="1" applyFill="1" applyBorder="1" applyAlignment="1">
      <alignment horizontal="center" vertical="center" textRotation="255" wrapText="1"/>
    </xf>
    <xf numFmtId="0" fontId="57" fillId="14" borderId="27" xfId="0" applyFont="1" applyFill="1" applyBorder="1" applyAlignment="1">
      <alignment horizontal="center" vertical="center" textRotation="255"/>
    </xf>
    <xf numFmtId="0" fontId="57" fillId="14" borderId="6" xfId="0" applyFont="1" applyFill="1" applyBorder="1" applyAlignment="1">
      <alignment horizontal="center" vertical="center" textRotation="255"/>
    </xf>
    <xf numFmtId="0" fontId="57" fillId="10" borderId="27" xfId="0" applyFont="1" applyFill="1" applyBorder="1" applyAlignment="1">
      <alignment horizontal="center" vertical="center" textRotation="255" wrapText="1"/>
    </xf>
    <xf numFmtId="0" fontId="57" fillId="10" borderId="6" xfId="0" applyFont="1" applyFill="1" applyBorder="1" applyAlignment="1">
      <alignment horizontal="center" vertical="center" textRotation="255" wrapText="1"/>
    </xf>
    <xf numFmtId="0" fontId="57" fillId="15" borderId="27" xfId="0" applyFont="1" applyFill="1" applyBorder="1" applyAlignment="1">
      <alignment horizontal="center" vertical="center" textRotation="255" wrapText="1"/>
    </xf>
    <xf numFmtId="0" fontId="57" fillId="15" borderId="29" xfId="0" applyFont="1" applyFill="1" applyBorder="1" applyAlignment="1">
      <alignment horizontal="center" vertical="center" textRotation="255" wrapText="1"/>
    </xf>
    <xf numFmtId="0" fontId="56" fillId="4" borderId="30" xfId="12" applyFont="1" applyFill="1" applyBorder="1" applyAlignment="1" applyProtection="1">
      <alignment horizontal="center" vertical="center" wrapText="1"/>
    </xf>
    <xf numFmtId="0" fontId="57" fillId="4" borderId="24" xfId="0" applyFont="1" applyFill="1" applyBorder="1" applyAlignment="1">
      <alignment horizontal="center" vertical="center" wrapText="1"/>
    </xf>
    <xf numFmtId="0" fontId="98" fillId="12" borderId="26" xfId="0" applyFont="1" applyFill="1" applyBorder="1" applyAlignment="1">
      <alignment horizontal="center" vertical="center" wrapText="1"/>
    </xf>
    <xf numFmtId="0" fontId="57" fillId="12" borderId="27" xfId="0" applyFont="1" applyFill="1" applyBorder="1" applyAlignment="1">
      <alignment horizontal="center" vertical="center" wrapText="1"/>
    </xf>
    <xf numFmtId="0" fontId="57" fillId="13" borderId="0" xfId="0" applyFont="1" applyFill="1" applyBorder="1" applyAlignment="1">
      <alignment horizontal="center" vertical="center" wrapText="1"/>
    </xf>
    <xf numFmtId="0" fontId="0" fillId="13" borderId="0" xfId="0" applyFill="1" applyAlignment="1">
      <alignment horizontal="center" vertical="center" wrapText="1"/>
    </xf>
    <xf numFmtId="0" fontId="28" fillId="0" borderId="0" xfId="0" applyFont="1" applyAlignment="1">
      <alignment vertical="top" wrapText="1"/>
    </xf>
    <xf numFmtId="0" fontId="65" fillId="0" borderId="0" xfId="0" applyFont="1" applyAlignment="1">
      <alignment vertical="top" wrapText="1"/>
    </xf>
    <xf numFmtId="0" fontId="29" fillId="0" borderId="0" xfId="0" applyFont="1" applyAlignment="1">
      <alignment vertical="top" wrapText="1"/>
    </xf>
    <xf numFmtId="0" fontId="66" fillId="0" borderId="0" xfId="0" applyFont="1" applyAlignment="1">
      <alignment vertical="top" wrapText="1"/>
    </xf>
    <xf numFmtId="0" fontId="28" fillId="0" borderId="0" xfId="0" applyFont="1" applyFill="1" applyAlignment="1">
      <alignment vertical="top" wrapText="1"/>
    </xf>
    <xf numFmtId="0" fontId="29" fillId="0" borderId="0" xfId="0" applyFont="1" applyFill="1" applyAlignment="1">
      <alignment vertical="top" wrapText="1"/>
    </xf>
    <xf numFmtId="0" fontId="2" fillId="0" borderId="46" xfId="12" applyBorder="1" applyAlignment="1">
      <alignment horizontal="center" vertical="center"/>
    </xf>
    <xf numFmtId="0" fontId="2" fillId="0" borderId="47" xfId="12" applyBorder="1" applyAlignment="1">
      <alignment horizontal="center" vertical="center"/>
    </xf>
    <xf numFmtId="176" fontId="2" fillId="16" borderId="37" xfId="12" applyNumberFormat="1" applyFill="1" applyBorder="1"/>
    <xf numFmtId="176" fontId="2" fillId="16" borderId="33" xfId="12" applyNumberFormat="1" applyFill="1" applyBorder="1"/>
    <xf numFmtId="0" fontId="2" fillId="0" borderId="34" xfId="12" applyBorder="1" applyAlignment="1">
      <alignment horizontal="center" vertical="center" wrapText="1"/>
    </xf>
    <xf numFmtId="0" fontId="2" fillId="0" borderId="37" xfId="12" applyBorder="1" applyAlignment="1">
      <alignment horizontal="center" vertical="center"/>
    </xf>
    <xf numFmtId="0" fontId="101" fillId="0" borderId="34" xfId="12" applyFont="1" applyBorder="1" applyAlignment="1">
      <alignment shrinkToFit="1"/>
    </xf>
    <xf numFmtId="0" fontId="101" fillId="0" borderId="35" xfId="12" applyFont="1" applyBorder="1" applyAlignment="1">
      <alignment shrinkToFit="1"/>
    </xf>
    <xf numFmtId="0" fontId="2" fillId="0" borderId="34" xfId="12" applyBorder="1" applyAlignment="1">
      <alignment horizontal="center" vertical="center"/>
    </xf>
    <xf numFmtId="177" fontId="2" fillId="17" borderId="37" xfId="12" applyNumberFormat="1" applyFill="1" applyBorder="1"/>
    <xf numFmtId="177" fontId="2" fillId="17" borderId="33" xfId="12" applyNumberFormat="1" applyFill="1" applyBorder="1"/>
    <xf numFmtId="0" fontId="101" fillId="0" borderId="40" xfId="12" applyFont="1" applyBorder="1" applyAlignment="1">
      <alignment shrinkToFit="1"/>
    </xf>
    <xf numFmtId="0" fontId="101" fillId="0" borderId="41" xfId="12" applyFont="1" applyBorder="1" applyAlignment="1">
      <alignment shrinkToFit="1"/>
    </xf>
    <xf numFmtId="0" fontId="101" fillId="0" borderId="42" xfId="12" applyFont="1" applyBorder="1" applyAlignment="1">
      <alignment shrinkToFit="1"/>
    </xf>
    <xf numFmtId="176" fontId="2" fillId="16" borderId="43" xfId="12" applyNumberFormat="1" applyFill="1" applyBorder="1"/>
    <xf numFmtId="176" fontId="2" fillId="16" borderId="44" xfId="12" applyNumberFormat="1" applyFill="1" applyBorder="1"/>
    <xf numFmtId="0" fontId="2" fillId="0" borderId="46" xfId="12" applyBorder="1" applyAlignment="1">
      <alignment horizontal="center" vertical="center" wrapText="1"/>
    </xf>
    <xf numFmtId="0" fontId="80" fillId="0" borderId="25" xfId="0" applyFont="1" applyBorder="1" applyAlignment="1">
      <alignment horizontal="left" vertical="top" wrapText="1"/>
    </xf>
  </cellXfs>
  <cellStyles count="14">
    <cellStyle name="Details" xfId="1" xr:uid="{00000000-0005-0000-0000-000000000000}"/>
    <cellStyle name="Table Headings" xfId="2" xr:uid="{00000000-0005-0000-0000-000001000000}"/>
    <cellStyle name="タイトル" xfId="3" builtinId="15" customBuiltin="1"/>
    <cellStyle name="パーセント" xfId="4" builtinId="5"/>
    <cellStyle name="パーセント 2" xfId="5" xr:uid="{00000000-0005-0000-0000-000004000000}"/>
    <cellStyle name="ハイパーリンク" xfId="6" builtinId="8"/>
    <cellStyle name="ハイパーリンク 2" xfId="13" xr:uid="{28A16EC8-EFD1-4134-B36B-6E17D7692672}"/>
    <cellStyle name="桁区切り" xfId="7" builtinId="6"/>
    <cellStyle name="桁区切り 2" xfId="8" xr:uid="{00000000-0005-0000-0000-000007000000}"/>
    <cellStyle name="見出し 1" xfId="9" builtinId="16" customBuiltin="1"/>
    <cellStyle name="通貨" xfId="10" builtinId="7"/>
    <cellStyle name="通貨 2" xfId="11" xr:uid="{00000000-0005-0000-0000-00000A000000}"/>
    <cellStyle name="標準" xfId="0" builtinId="0" customBuiltin="1"/>
    <cellStyle name="標準 2"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hyperlink" Target="#&#12507;&#12540;&#12512;!A1"/></Relationships>
</file>

<file path=xl/drawings/_rels/drawing12.xml.rels><?xml version="1.0" encoding="UTF-8" standalone="yes"?>
<Relationships xmlns="http://schemas.openxmlformats.org/package/2006/relationships"><Relationship Id="rId2" Type="http://schemas.openxmlformats.org/officeDocument/2006/relationships/image" Target="../media/image113.png"/><Relationship Id="rId1" Type="http://schemas.openxmlformats.org/officeDocument/2006/relationships/hyperlink" Target="https://www.soumu.go.jp/main_content/000408218.xlsx"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https://furunavi.jp/" TargetMode="External"/><Relationship Id="rId13" Type="http://schemas.openxmlformats.org/officeDocument/2006/relationships/image" Target="../media/image12.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image" Target="../media/image5.png"/><Relationship Id="rId21" Type="http://schemas.openxmlformats.org/officeDocument/2006/relationships/image" Target="../media/image18.png"/><Relationship Id="rId34" Type="http://schemas.openxmlformats.org/officeDocument/2006/relationships/image" Target="../media/image31.png"/><Relationship Id="rId7" Type="http://schemas.openxmlformats.org/officeDocument/2006/relationships/image" Target="../media/image9.png"/><Relationship Id="rId12" Type="http://schemas.openxmlformats.org/officeDocument/2006/relationships/hyperlink" Target="https://px.a8.net/svt/ejp?a8mat=358PUF+F3KTMQ+35Z2+68MF5" TargetMode="External"/><Relationship Id="rId17" Type="http://schemas.openxmlformats.org/officeDocument/2006/relationships/image" Target="../media/image14.jpeg"/><Relationship Id="rId25" Type="http://schemas.openxmlformats.org/officeDocument/2006/relationships/image" Target="../media/image22.png"/><Relationship Id="rId33" Type="http://schemas.openxmlformats.org/officeDocument/2006/relationships/image" Target="../media/image30.png"/><Relationship Id="rId2" Type="http://schemas.openxmlformats.org/officeDocument/2006/relationships/image" Target="../media/image4.png"/><Relationship Id="rId16" Type="http://schemas.openxmlformats.org/officeDocument/2006/relationships/hyperlink" Target="http://h.accesstrade.net/sp/cc?rk=0100mii700j0os" TargetMode="External"/><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1.png"/><Relationship Id="rId24" Type="http://schemas.openxmlformats.org/officeDocument/2006/relationships/image" Target="../media/image21.png"/><Relationship Id="rId32" Type="http://schemas.openxmlformats.org/officeDocument/2006/relationships/image" Target="../media/image29.jpeg"/><Relationship Id="rId37" Type="http://schemas.openxmlformats.org/officeDocument/2006/relationships/image" Target="../media/image34.png"/><Relationship Id="rId5" Type="http://schemas.openxmlformats.org/officeDocument/2006/relationships/image" Target="../media/image7.jpeg"/><Relationship Id="rId15" Type="http://schemas.openxmlformats.org/officeDocument/2006/relationships/image" Target="../media/image13.png"/><Relationship Id="rId23" Type="http://schemas.openxmlformats.org/officeDocument/2006/relationships/image" Target="../media/image20.png"/><Relationship Id="rId28" Type="http://schemas.openxmlformats.org/officeDocument/2006/relationships/image" Target="../media/image25.png"/><Relationship Id="rId36" Type="http://schemas.openxmlformats.org/officeDocument/2006/relationships/image" Target="../media/image33.png"/><Relationship Id="rId10" Type="http://schemas.openxmlformats.org/officeDocument/2006/relationships/hyperlink" Target="https://furunavi.jp/product_detail.aspx?pid=66222" TargetMode="External"/><Relationship Id="rId19" Type="http://schemas.openxmlformats.org/officeDocument/2006/relationships/image" Target="../media/image16.png"/><Relationship Id="rId31" Type="http://schemas.openxmlformats.org/officeDocument/2006/relationships/image" Target="../media/image28.png"/><Relationship Id="rId4" Type="http://schemas.openxmlformats.org/officeDocument/2006/relationships/image" Target="../media/image6.png"/><Relationship Id="rId9" Type="http://schemas.openxmlformats.org/officeDocument/2006/relationships/image" Target="../media/image10.png"/><Relationship Id="rId14" Type="http://schemas.openxmlformats.org/officeDocument/2006/relationships/hyperlink" Target="https://event.rakuten.co.jp/furusato/guide/rakuten_local.html" TargetMode="External"/><Relationship Id="rId22" Type="http://schemas.openxmlformats.org/officeDocument/2006/relationships/image" Target="../media/image19.png"/><Relationship Id="rId27" Type="http://schemas.openxmlformats.org/officeDocument/2006/relationships/image" Target="../media/image24.png"/><Relationship Id="rId30" Type="http://schemas.openxmlformats.org/officeDocument/2006/relationships/image" Target="../media/image27.png"/><Relationship Id="rId35" Type="http://schemas.openxmlformats.org/officeDocument/2006/relationships/image" Target="../media/image32.png"/></Relationships>
</file>

<file path=xl/drawings/_rels/drawing3.xml.rels><?xml version="1.0" encoding="UTF-8" standalone="yes"?>
<Relationships xmlns="http://schemas.openxmlformats.org/package/2006/relationships"><Relationship Id="rId3" Type="http://schemas.openxmlformats.org/officeDocument/2006/relationships/hyperlink" Target="#&#12507;&#12540;&#12512;!A1"/><Relationship Id="rId2" Type="http://schemas.openxmlformats.org/officeDocument/2006/relationships/image" Target="../media/image37.emf"/><Relationship Id="rId1" Type="http://schemas.openxmlformats.org/officeDocument/2006/relationships/image" Target="../media/image36.png"/><Relationship Id="rId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hyperlink" Target="#&#12507;&#12540;&#12512;!A1"/><Relationship Id="rId1" Type="http://schemas.openxmlformats.org/officeDocument/2006/relationships/image" Target="../media/image36.png"/><Relationship Id="rId4" Type="http://schemas.openxmlformats.org/officeDocument/2006/relationships/image" Target="../media/image39.png"/></Relationships>
</file>

<file path=xl/drawings/_rels/drawing5.xml.rels><?xml version="1.0" encoding="UTF-8" standalone="yes"?>
<Relationships xmlns="http://schemas.openxmlformats.org/package/2006/relationships"><Relationship Id="rId3" Type="http://schemas.openxmlformats.org/officeDocument/2006/relationships/hyperlink" Target="#&#12507;&#12540;&#12512;!A1"/><Relationship Id="rId2" Type="http://schemas.openxmlformats.org/officeDocument/2006/relationships/image" Target="../media/image37.emf"/><Relationship Id="rId1" Type="http://schemas.openxmlformats.org/officeDocument/2006/relationships/image" Target="../media/image36.png"/><Relationship Id="rId4" Type="http://schemas.openxmlformats.org/officeDocument/2006/relationships/image" Target="../media/image3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hyperlink" Target="#&#12507;&#12540;&#12512;!A1"/><Relationship Id="rId1" Type="http://schemas.openxmlformats.org/officeDocument/2006/relationships/image" Target="../media/image36.png"/><Relationship Id="rId4" Type="http://schemas.openxmlformats.org/officeDocument/2006/relationships/image" Target="../media/image39.png"/></Relationships>
</file>

<file path=xl/drawings/_rels/drawing7.xml.rels><?xml version="1.0" encoding="UTF-8" standalone="yes"?>
<Relationships xmlns="http://schemas.openxmlformats.org/package/2006/relationships"><Relationship Id="rId13" Type="http://schemas.openxmlformats.org/officeDocument/2006/relationships/hyperlink" Target="https://furusatonouzei-kaden.com/2019/08/27/hard-disk/" TargetMode="External"/><Relationship Id="rId18" Type="http://schemas.openxmlformats.org/officeDocument/2006/relationships/image" Target="../media/image47.jpeg"/><Relationship Id="rId26" Type="http://schemas.openxmlformats.org/officeDocument/2006/relationships/image" Target="../media/image51.jpeg"/><Relationship Id="rId39" Type="http://schemas.openxmlformats.org/officeDocument/2006/relationships/hyperlink" Target="https://furusatonouzei-kaden.com/2019/05/01/irui-kansouki-to-josituki/" TargetMode="External"/><Relationship Id="rId21" Type="http://schemas.openxmlformats.org/officeDocument/2006/relationships/hyperlink" Target="https://furusatonouzei-kaden.com/2019/05/28/terebi/" TargetMode="External"/><Relationship Id="rId34" Type="http://schemas.openxmlformats.org/officeDocument/2006/relationships/image" Target="../media/image55.jpeg"/><Relationship Id="rId42" Type="http://schemas.openxmlformats.org/officeDocument/2006/relationships/image" Target="../media/image59.jpeg"/><Relationship Id="rId47" Type="http://schemas.openxmlformats.org/officeDocument/2006/relationships/hyperlink" Target="https://furusatonouzei-kaden.com/2019/05/05/shoumei-rankingu-best-10/" TargetMode="External"/><Relationship Id="rId50" Type="http://schemas.openxmlformats.org/officeDocument/2006/relationships/image" Target="../media/image63.jpeg"/><Relationship Id="rId55" Type="http://schemas.openxmlformats.org/officeDocument/2006/relationships/hyperlink" Target="https://furusatonouzei-kaden.com/2018/12/10/biyou-kaden-furusato-nouzei/" TargetMode="External"/><Relationship Id="rId63" Type="http://schemas.openxmlformats.org/officeDocument/2006/relationships/hyperlink" Target="https://furusatonouzei-kaden.com/2018/09/04/kouatu-sennjouki/" TargetMode="External"/><Relationship Id="rId68" Type="http://schemas.openxmlformats.org/officeDocument/2006/relationships/hyperlink" Target="https://furusatonouzei-kaden.com/2019/12/02/kuuki-seijouki-ranking/" TargetMode="External"/><Relationship Id="rId76" Type="http://schemas.openxmlformats.org/officeDocument/2006/relationships/hyperlink" Target="https://furusatonouzei-kaden.com/2019/07/15/bouhan-keihou-chaimu-sensar/" TargetMode="External"/><Relationship Id="rId84" Type="http://schemas.openxmlformats.org/officeDocument/2006/relationships/hyperlink" Target="https://furusatonouzei-kaden.com/2019/08/08/sougankyo/" TargetMode="External"/><Relationship Id="rId89" Type="http://schemas.openxmlformats.org/officeDocument/2006/relationships/image" Target="../media/image82.jpeg"/><Relationship Id="rId7" Type="http://schemas.openxmlformats.org/officeDocument/2006/relationships/hyperlink" Target="https://furusatonouzei-kaden.com/2019/06/12/senpuuki/" TargetMode="External"/><Relationship Id="rId71" Type="http://schemas.openxmlformats.org/officeDocument/2006/relationships/image" Target="../media/image73.jpeg"/><Relationship Id="rId92" Type="http://schemas.openxmlformats.org/officeDocument/2006/relationships/image" Target="../media/image84.jpeg"/><Relationship Id="rId2" Type="http://schemas.openxmlformats.org/officeDocument/2006/relationships/image" Target="../media/image40.jpeg"/><Relationship Id="rId16" Type="http://schemas.openxmlformats.org/officeDocument/2006/relationships/image" Target="../media/image46.jpeg"/><Relationship Id="rId29" Type="http://schemas.openxmlformats.org/officeDocument/2006/relationships/hyperlink" Target="https://furusatonouzei-kaden.com/2019/05/24/suihanki%e3%80%80ranking/" TargetMode="External"/><Relationship Id="rId11" Type="http://schemas.openxmlformats.org/officeDocument/2006/relationships/hyperlink" Target="#&#12507;&#12540;&#12512;!A1"/><Relationship Id="rId24" Type="http://schemas.openxmlformats.org/officeDocument/2006/relationships/image" Target="../media/image50.jpeg"/><Relationship Id="rId32" Type="http://schemas.openxmlformats.org/officeDocument/2006/relationships/image" Target="../media/image54.jpeg"/><Relationship Id="rId37" Type="http://schemas.openxmlformats.org/officeDocument/2006/relationships/hyperlink" Target="https://furusatonouzei-kaden.com/2019/06/13/renjidai/" TargetMode="External"/><Relationship Id="rId40" Type="http://schemas.openxmlformats.org/officeDocument/2006/relationships/image" Target="../media/image58.jpeg"/><Relationship Id="rId45" Type="http://schemas.openxmlformats.org/officeDocument/2006/relationships/hyperlink" Target="https://furusatonouzei-kaden.com/2019/10/15/danboukigu-arajin/" TargetMode="External"/><Relationship Id="rId53" Type="http://schemas.openxmlformats.org/officeDocument/2006/relationships/hyperlink" Target="https://furusatonouzei-kaden.com/2019/08/05/furusato-nouzei-kenkoukigu/" TargetMode="External"/><Relationship Id="rId58" Type="http://schemas.openxmlformats.org/officeDocument/2006/relationships/image" Target="../media/image67.jpeg"/><Relationship Id="rId66" Type="http://schemas.openxmlformats.org/officeDocument/2006/relationships/image" Target="../media/image71.jpeg"/><Relationship Id="rId74" Type="http://schemas.openxmlformats.org/officeDocument/2006/relationships/hyperlink" Target="https://furusatonouzei-kaden.com/2019/11/21/dendou-haburasi-firippusu/" TargetMode="External"/><Relationship Id="rId79" Type="http://schemas.openxmlformats.org/officeDocument/2006/relationships/image" Target="../media/image77.jpeg"/><Relationship Id="rId87" Type="http://schemas.openxmlformats.org/officeDocument/2006/relationships/image" Target="../media/image81.jpeg"/><Relationship Id="rId5" Type="http://schemas.openxmlformats.org/officeDocument/2006/relationships/hyperlink" Target="https://furusatonouzei-kaden.com/2019/06/07/kuuki-seijouki-ranking/" TargetMode="External"/><Relationship Id="rId61" Type="http://schemas.openxmlformats.org/officeDocument/2006/relationships/hyperlink" Target="https://furusatonouzei-kaden.com/2019/08/07/engeiki-sibakariki-soujiki/" TargetMode="External"/><Relationship Id="rId82" Type="http://schemas.openxmlformats.org/officeDocument/2006/relationships/hyperlink" Target="https://furusatonouzei-kaden.com/2020/01/22/futonn-kannsouki/" TargetMode="External"/><Relationship Id="rId90" Type="http://schemas.openxmlformats.org/officeDocument/2006/relationships/hyperlink" Target="https://furusatonouzei-kaden.com/2019/08/15/bebi-ka-chaild-seat/" TargetMode="External"/><Relationship Id="rId95" Type="http://schemas.openxmlformats.org/officeDocument/2006/relationships/image" Target="../media/image87.jpeg"/><Relationship Id="rId19" Type="http://schemas.openxmlformats.org/officeDocument/2006/relationships/hyperlink" Target="https://furusatonouzei-kaden.com/2019/11/25/po-taburu-denngen-batteri/" TargetMode="External"/><Relationship Id="rId14" Type="http://schemas.openxmlformats.org/officeDocument/2006/relationships/image" Target="../media/image45.jpeg"/><Relationship Id="rId22" Type="http://schemas.openxmlformats.org/officeDocument/2006/relationships/image" Target="../media/image49.jpeg"/><Relationship Id="rId27" Type="http://schemas.openxmlformats.org/officeDocument/2006/relationships/hyperlink" Target="https://furusatonouzei-kaden.com/2019/05/25/iyahon/" TargetMode="External"/><Relationship Id="rId30" Type="http://schemas.openxmlformats.org/officeDocument/2006/relationships/image" Target="../media/image53.jpeg"/><Relationship Id="rId35" Type="http://schemas.openxmlformats.org/officeDocument/2006/relationships/hyperlink" Target="https://furusatonouzei-kaden.com/2019/12/13/reitoureizouko/" TargetMode="External"/><Relationship Id="rId43" Type="http://schemas.openxmlformats.org/officeDocument/2006/relationships/hyperlink" Target="https://furusatonouzei-kaden.com/2019/06/09/soujiki-ranking/" TargetMode="External"/><Relationship Id="rId48" Type="http://schemas.openxmlformats.org/officeDocument/2006/relationships/image" Target="../media/image62.jpeg"/><Relationship Id="rId56" Type="http://schemas.openxmlformats.org/officeDocument/2006/relationships/image" Target="../media/image66.jpeg"/><Relationship Id="rId64" Type="http://schemas.openxmlformats.org/officeDocument/2006/relationships/image" Target="../media/image70.jpeg"/><Relationship Id="rId69" Type="http://schemas.openxmlformats.org/officeDocument/2006/relationships/image" Target="../media/image72.jpeg"/><Relationship Id="rId77" Type="http://schemas.openxmlformats.org/officeDocument/2006/relationships/image" Target="../media/image76.jpeg"/><Relationship Id="rId8" Type="http://schemas.openxmlformats.org/officeDocument/2006/relationships/image" Target="../media/image43.jpeg"/><Relationship Id="rId51" Type="http://schemas.openxmlformats.org/officeDocument/2006/relationships/hyperlink" Target="https://furusatonouzei-kaden.com/2019/06/11/suchi-mu-airon/" TargetMode="External"/><Relationship Id="rId72" Type="http://schemas.openxmlformats.org/officeDocument/2006/relationships/hyperlink" Target="https://furusatonouzei-kaden.com/2019/08/10/shawa-head/" TargetMode="External"/><Relationship Id="rId80" Type="http://schemas.openxmlformats.org/officeDocument/2006/relationships/hyperlink" Target="https://furusatonouzei-kaden.com/2019/03/06/jitensha/" TargetMode="External"/><Relationship Id="rId85" Type="http://schemas.openxmlformats.org/officeDocument/2006/relationships/image" Target="../media/image80.jpeg"/><Relationship Id="rId93" Type="http://schemas.openxmlformats.org/officeDocument/2006/relationships/image" Target="../media/image85.jpeg"/><Relationship Id="rId3" Type="http://schemas.openxmlformats.org/officeDocument/2006/relationships/hyperlink" Target="https://furusatonouzei-kaden.com/2019/03/29/furusato-printer/" TargetMode="External"/><Relationship Id="rId12" Type="http://schemas.openxmlformats.org/officeDocument/2006/relationships/image" Target="../media/image38.png"/><Relationship Id="rId17" Type="http://schemas.openxmlformats.org/officeDocument/2006/relationships/hyperlink" Target="https://furusatonouzei-kaden.com/2019/10/20/mobairu-batteri-uogasi/" TargetMode="External"/><Relationship Id="rId25" Type="http://schemas.openxmlformats.org/officeDocument/2006/relationships/hyperlink" Target="https://furusatonouzei-kaden.com/2019/05/24/head-hon/" TargetMode="External"/><Relationship Id="rId33" Type="http://schemas.openxmlformats.org/officeDocument/2006/relationships/hyperlink" Target="https://furusatonouzei-kaden.com/2019/06/20/ko-hi-me-ka/" TargetMode="External"/><Relationship Id="rId38" Type="http://schemas.openxmlformats.org/officeDocument/2006/relationships/image" Target="../media/image57.jpeg"/><Relationship Id="rId46" Type="http://schemas.openxmlformats.org/officeDocument/2006/relationships/image" Target="../media/image61.jpeg"/><Relationship Id="rId59" Type="http://schemas.openxmlformats.org/officeDocument/2006/relationships/hyperlink" Target="https://furusatonouzei-kaden.com/2019/08/19/drive-recorder/" TargetMode="External"/><Relationship Id="rId67" Type="http://schemas.openxmlformats.org/officeDocument/2006/relationships/hyperlink" Target="https://furusatonouzei-kaden.com/2020/01/17/hitachi-seihin/" TargetMode="External"/><Relationship Id="rId20" Type="http://schemas.openxmlformats.org/officeDocument/2006/relationships/image" Target="../media/image48.jpeg"/><Relationship Id="rId41" Type="http://schemas.openxmlformats.org/officeDocument/2006/relationships/hyperlink" Target="https://furusatonouzei-kaden.com/2019/09/29/zenjidou-sentakki/" TargetMode="External"/><Relationship Id="rId54" Type="http://schemas.openxmlformats.org/officeDocument/2006/relationships/image" Target="../media/image65.jpeg"/><Relationship Id="rId62" Type="http://schemas.openxmlformats.org/officeDocument/2006/relationships/image" Target="../media/image69.jpeg"/><Relationship Id="rId70" Type="http://schemas.openxmlformats.org/officeDocument/2006/relationships/hyperlink" Target="https://furusatonouzei-kaden.com/2019/06/20/%e3%81%b5%e3%82%8b%e3%81%95%e3%81%a8%e7%b4%8d%e7%a8%8e%e5%ae%b6%e9%9b%bb%e8%a3%bd%e5%93%81%e3%81%a7%e3%80%81%e3%83%84%e3%82%a4%e3%83%b3%e3%83%90%e3%83%bc%e3%83%89%e3%81%8b%e3%82%89%e3%81%ae%e3%82%ba/" TargetMode="External"/><Relationship Id="rId75" Type="http://schemas.openxmlformats.org/officeDocument/2006/relationships/image" Target="../media/image75.jpeg"/><Relationship Id="rId83" Type="http://schemas.openxmlformats.org/officeDocument/2006/relationships/image" Target="../media/image79.jpeg"/><Relationship Id="rId88" Type="http://schemas.openxmlformats.org/officeDocument/2006/relationships/hyperlink" Target="https://furusatonouzei-kaden.com/2019/11/28/so-ra-paneru-chiku-dennchi/" TargetMode="External"/><Relationship Id="rId91" Type="http://schemas.openxmlformats.org/officeDocument/2006/relationships/image" Target="../media/image83.jpeg"/><Relationship Id="rId96" Type="http://schemas.openxmlformats.org/officeDocument/2006/relationships/image" Target="../media/image88.jpeg"/><Relationship Id="rId1" Type="http://schemas.openxmlformats.org/officeDocument/2006/relationships/hyperlink" Target="https://furusatonouzei-kaden.com/2019/03/23/note-pasokon/" TargetMode="External"/><Relationship Id="rId6" Type="http://schemas.openxmlformats.org/officeDocument/2006/relationships/image" Target="../media/image42.jpeg"/><Relationship Id="rId15" Type="http://schemas.openxmlformats.org/officeDocument/2006/relationships/hyperlink" Target="https://furusatonouzei-kaden.com/2019/06/05/game-soft/" TargetMode="External"/><Relationship Id="rId23" Type="http://schemas.openxmlformats.org/officeDocument/2006/relationships/hyperlink" Target="https://furusatonouzei-kaden.com/2019/12/13/supi-ka/" TargetMode="External"/><Relationship Id="rId28" Type="http://schemas.openxmlformats.org/officeDocument/2006/relationships/image" Target="../media/image52.jpeg"/><Relationship Id="rId36" Type="http://schemas.openxmlformats.org/officeDocument/2006/relationships/image" Target="../media/image56.jpeg"/><Relationship Id="rId49" Type="http://schemas.openxmlformats.org/officeDocument/2006/relationships/hyperlink" Target="https://furusatonouzei-kaden.com/2019/07/21/tawa-fan/" TargetMode="External"/><Relationship Id="rId57" Type="http://schemas.openxmlformats.org/officeDocument/2006/relationships/hyperlink" Target="https://furusatonouzei-kaden.com/2018/09/04/%e3%81%b5%e3%82%8b%e3%81%95%e3%81%a8%e7%b4%8d%e7%a8%8e%e3%80%80%e5%ae%b6%e9%9b%bb%e8%a3%bd%e5%93%81%e3%80%80%e3%83%aa%e3%83%a7%e3%83%bc%e3%83%93100v%e9%ab%98%e5%9c%a7%e6%b4%97%e6%b5%84%e6%a9%9fajp1700/" TargetMode="External"/><Relationship Id="rId10" Type="http://schemas.openxmlformats.org/officeDocument/2006/relationships/image" Target="../media/image44.jpeg"/><Relationship Id="rId31" Type="http://schemas.openxmlformats.org/officeDocument/2006/relationships/hyperlink" Target="https://furusatonouzei-kaden.com/2019/05/30/o-bun/" TargetMode="External"/><Relationship Id="rId44" Type="http://schemas.openxmlformats.org/officeDocument/2006/relationships/image" Target="../media/image60.jpeg"/><Relationship Id="rId52" Type="http://schemas.openxmlformats.org/officeDocument/2006/relationships/image" Target="../media/image64.jpeg"/><Relationship Id="rId60" Type="http://schemas.openxmlformats.org/officeDocument/2006/relationships/image" Target="../media/image68.jpeg"/><Relationship Id="rId65" Type="http://schemas.openxmlformats.org/officeDocument/2006/relationships/hyperlink" Target="https://furusatonouzei-kaden.com/2019/08/06/arajin-to-suta-o-bun/" TargetMode="External"/><Relationship Id="rId73" Type="http://schemas.openxmlformats.org/officeDocument/2006/relationships/image" Target="../media/image74.jpeg"/><Relationship Id="rId78" Type="http://schemas.openxmlformats.org/officeDocument/2006/relationships/hyperlink" Target="https://furusatonouzei-kaden.com/2018/11/17/tokei/" TargetMode="External"/><Relationship Id="rId81" Type="http://schemas.openxmlformats.org/officeDocument/2006/relationships/image" Target="../media/image78.jpeg"/><Relationship Id="rId86" Type="http://schemas.openxmlformats.org/officeDocument/2006/relationships/hyperlink" Target="https://furusatonouzei-kaden.com/2019/11/03/water-saber/" TargetMode="External"/><Relationship Id="rId94" Type="http://schemas.openxmlformats.org/officeDocument/2006/relationships/image" Target="../media/image86.jpeg"/><Relationship Id="rId4" Type="http://schemas.openxmlformats.org/officeDocument/2006/relationships/image" Target="../media/image41.jpeg"/><Relationship Id="rId9" Type="http://schemas.openxmlformats.org/officeDocument/2006/relationships/hyperlink" Target="https://furusatonouzei-kaden.com/"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furusatonouzei-kaden.com/2019/04/13/hotate/" TargetMode="External"/><Relationship Id="rId18" Type="http://schemas.openxmlformats.org/officeDocument/2006/relationships/image" Target="../media/image96.jpeg"/><Relationship Id="rId26" Type="http://schemas.openxmlformats.org/officeDocument/2006/relationships/image" Target="../media/image100.jpeg"/><Relationship Id="rId39" Type="http://schemas.openxmlformats.org/officeDocument/2006/relationships/hyperlink" Target="https://furunavi.jp/Product/Search?subcategoryid=149,150&amp;pagesize=100&amp;search=0&amp;categoryid=13" TargetMode="External"/><Relationship Id="rId3" Type="http://schemas.openxmlformats.org/officeDocument/2006/relationships/hyperlink" Target="https://furusatonouzei-kaden.com/2019/03/02/%e3%81%b5%e3%82%8b%e3%81%95%e3%81%a8%e7%b4%8d%e7%a8%8e%e3%80%80%ef%bc%91%e4%b8%87%e5%86%86%e3%81%a7%e8%b2%b0%e3%81%88%e3%82%8b%e7%89%9b%e8%82%89%e3%83%a9%e3%83%b3%e3%82%ad%e3%83%b3%e3%82%b0%ef%bc%92/" TargetMode="External"/><Relationship Id="rId21" Type="http://schemas.openxmlformats.org/officeDocument/2006/relationships/hyperlink" Target="https://furusatonouzei-kaden.com/2019/04/12/air-weeve/" TargetMode="External"/><Relationship Id="rId34" Type="http://schemas.openxmlformats.org/officeDocument/2006/relationships/image" Target="../media/image103.jpeg"/><Relationship Id="rId42" Type="http://schemas.openxmlformats.org/officeDocument/2006/relationships/image" Target="../media/image107.jpeg"/><Relationship Id="rId47" Type="http://schemas.openxmlformats.org/officeDocument/2006/relationships/image" Target="../media/image110.jpeg"/><Relationship Id="rId50" Type="http://schemas.openxmlformats.org/officeDocument/2006/relationships/hyperlink" Target="https://furusatonouzei-kaden.com/2020/01/24/kani/" TargetMode="External"/><Relationship Id="rId7" Type="http://schemas.openxmlformats.org/officeDocument/2006/relationships/hyperlink" Target="https://furusatonouzei-kaden.com/2019/04/10/unagi/" TargetMode="External"/><Relationship Id="rId12" Type="http://schemas.openxmlformats.org/officeDocument/2006/relationships/image" Target="../media/image93.jpeg"/><Relationship Id="rId17" Type="http://schemas.openxmlformats.org/officeDocument/2006/relationships/hyperlink" Target="https://furusatonouzei-kaden.com/2019/04/09/%e3%81%b5%e3%82%8b%e3%81%95%e3%81%a8%e7%b4%8d%e7%a8%8e%e3%80%80%e3%83%95%e3%82%a1%e3%82%a4%e3%83%b3%e3%83%9e%e3%82%b9%e3%82%ab%e3%83%83%e3%83%88%e3%82%92%e5%89%b2%e5%ae%89%e3%83%a9%e3%83%b3%e3%82%ad/" TargetMode="External"/><Relationship Id="rId25" Type="http://schemas.openxmlformats.org/officeDocument/2006/relationships/hyperlink" Target="https://furusatonouzei-kaden.com/2019/09/28/remon-sawa/" TargetMode="External"/><Relationship Id="rId33" Type="http://schemas.openxmlformats.org/officeDocument/2006/relationships/hyperlink" Target="https://furunavi.jp/Product/Search?subcategoryid=68,69,70,71,72,73,74,75,76,77,78,79,80&amp;pagesize=100&amp;search=0&amp;categoryid=6" TargetMode="External"/><Relationship Id="rId38" Type="http://schemas.openxmlformats.org/officeDocument/2006/relationships/image" Target="../media/image105.jpeg"/><Relationship Id="rId46" Type="http://schemas.openxmlformats.org/officeDocument/2006/relationships/hyperlink" Target="https://furunavi.jp/Product/Search?subcategoryid=169,170,171,172,173&amp;pagesize=100&amp;search=0&amp;categoryid=18" TargetMode="External"/><Relationship Id="rId2" Type="http://schemas.openxmlformats.org/officeDocument/2006/relationships/image" Target="../media/image44.jpeg"/><Relationship Id="rId16" Type="http://schemas.openxmlformats.org/officeDocument/2006/relationships/image" Target="../media/image95.jpeg"/><Relationship Id="rId20" Type="http://schemas.openxmlformats.org/officeDocument/2006/relationships/image" Target="../media/image97.jpeg"/><Relationship Id="rId29" Type="http://schemas.openxmlformats.org/officeDocument/2006/relationships/hyperlink" Target="https://furunavi.jp/Product/Search?subcategoryid=16,17,18,19,20,21,22,23,24,25,26,27,28,29,30,31,32,33,34,35,36,37,38,39&amp;pagesize=100&amp;search=0&amp;categoryid=3" TargetMode="External"/><Relationship Id="rId41" Type="http://schemas.openxmlformats.org/officeDocument/2006/relationships/hyperlink" Target="https://furunavi.jp/Product/Search?subcategoryid=111,112,113,114,115,116,117,118,119,120,121,122,123,124,125&amp;pagesize=100&amp;search=0&amp;categoryid=10" TargetMode="External"/><Relationship Id="rId1" Type="http://schemas.openxmlformats.org/officeDocument/2006/relationships/hyperlink" Target="https://furusatonouzei-kaden.com/" TargetMode="External"/><Relationship Id="rId6" Type="http://schemas.openxmlformats.org/officeDocument/2006/relationships/image" Target="../media/image90.jpeg"/><Relationship Id="rId11" Type="http://schemas.openxmlformats.org/officeDocument/2006/relationships/hyperlink" Target="https://furusatonouzei-kaden.com/2019/05/26/ikura-ranking/" TargetMode="External"/><Relationship Id="rId24" Type="http://schemas.openxmlformats.org/officeDocument/2006/relationships/image" Target="../media/image99.jpeg"/><Relationship Id="rId32" Type="http://schemas.openxmlformats.org/officeDocument/2006/relationships/image" Target="../media/image102.jpeg"/><Relationship Id="rId37" Type="http://schemas.openxmlformats.org/officeDocument/2006/relationships/hyperlink" Target="https://furunavi.jp/Product/Search?subcategoryid=151,152&amp;pagesize=100&amp;search=0&amp;categoryid=15" TargetMode="External"/><Relationship Id="rId40" Type="http://schemas.openxmlformats.org/officeDocument/2006/relationships/image" Target="../media/image106.jpeg"/><Relationship Id="rId45" Type="http://schemas.openxmlformats.org/officeDocument/2006/relationships/image" Target="../media/image109.jpeg"/><Relationship Id="rId5" Type="http://schemas.openxmlformats.org/officeDocument/2006/relationships/hyperlink" Target="https://furusatonouzei-kaden.com/2019/02/07/burando-kome/" TargetMode="External"/><Relationship Id="rId15" Type="http://schemas.openxmlformats.org/officeDocument/2006/relationships/hyperlink" Target="https://furusatonouzei-kaden.com/2019/12/24/ichigo/" TargetMode="External"/><Relationship Id="rId23" Type="http://schemas.openxmlformats.org/officeDocument/2006/relationships/hyperlink" Target="https://furusatonouzei-kaden.com/2019/05/25/kansha-ken/" TargetMode="External"/><Relationship Id="rId28" Type="http://schemas.openxmlformats.org/officeDocument/2006/relationships/image" Target="../media/image38.png"/><Relationship Id="rId36" Type="http://schemas.openxmlformats.org/officeDocument/2006/relationships/image" Target="../media/image104.jpeg"/><Relationship Id="rId49" Type="http://schemas.openxmlformats.org/officeDocument/2006/relationships/image" Target="../media/image111.jpeg"/><Relationship Id="rId10" Type="http://schemas.openxmlformats.org/officeDocument/2006/relationships/image" Target="../media/image92.jpeg"/><Relationship Id="rId19" Type="http://schemas.openxmlformats.org/officeDocument/2006/relationships/hyperlink" Target="https://furusatonouzei-kaden.com/2019/06/14/sakuranbo/" TargetMode="External"/><Relationship Id="rId31" Type="http://schemas.openxmlformats.org/officeDocument/2006/relationships/hyperlink" Target="https://furunavi.jp/Product/Search?subcategoryid=92,93,94,95,96,97,98,99,100&amp;categoryid=8" TargetMode="External"/><Relationship Id="rId44" Type="http://schemas.openxmlformats.org/officeDocument/2006/relationships/hyperlink" Target="https://furunavi.jp/Product/Search?subcategoryid=101,102,103,104,105,106,107,108,109,110&amp;pagesize=100&amp;search=0&amp;categoryid=9" TargetMode="External"/><Relationship Id="rId4" Type="http://schemas.openxmlformats.org/officeDocument/2006/relationships/image" Target="../media/image89.jpeg"/><Relationship Id="rId9" Type="http://schemas.openxmlformats.org/officeDocument/2006/relationships/hyperlink" Target="https://furusatonouzei-kaden.com/2019/02/05/%e3%83%93%e3%83%bc%e3%83%ab%e3%80%80%e3%81%b5%e3%82%8b%e3%81%95%e3%81%a8%e7%b4%8d%e7%a8%8e%e3%80%80%e3%82%a2%e3%82%b5%e3%83%92%e3%80%81%e3%82%ad%e3%83%aa%e3%83%b3%e3%80%81%e3%82%b5%e3%83%b3%e3%83%88/" TargetMode="External"/><Relationship Id="rId14" Type="http://schemas.openxmlformats.org/officeDocument/2006/relationships/image" Target="../media/image94.jpeg"/><Relationship Id="rId22" Type="http://schemas.openxmlformats.org/officeDocument/2006/relationships/image" Target="../media/image98.jpeg"/><Relationship Id="rId27" Type="http://schemas.openxmlformats.org/officeDocument/2006/relationships/hyperlink" Target="#&#12507;&#12540;&#12512;!A1"/><Relationship Id="rId30" Type="http://schemas.openxmlformats.org/officeDocument/2006/relationships/image" Target="../media/image101.jpeg"/><Relationship Id="rId35" Type="http://schemas.openxmlformats.org/officeDocument/2006/relationships/hyperlink" Target="https://furunavi.jp/Product/Search?subcategoryid=81,82,83,84,85,86,87,88,89,90,91&amp;pagesize=100&amp;search=0&amp;categoryid=7" TargetMode="External"/><Relationship Id="rId43" Type="http://schemas.openxmlformats.org/officeDocument/2006/relationships/image" Target="../media/image108.jpeg"/><Relationship Id="rId48" Type="http://schemas.openxmlformats.org/officeDocument/2006/relationships/hyperlink" Target="https://furunavi.jp/Product/Search?subcategoryid=48,49,50,51,52,53,54,55,56,57,58,59,60,61,62,63,64,65,66,67&amp;pagesize=100&amp;search=0&amp;categoryid=5" TargetMode="External"/><Relationship Id="rId8" Type="http://schemas.openxmlformats.org/officeDocument/2006/relationships/image" Target="../media/image91.jpeg"/><Relationship Id="rId51" Type="http://schemas.openxmlformats.org/officeDocument/2006/relationships/image" Target="../media/image112.jpeg"/></Relationships>
</file>

<file path=xl/drawings/_rels/drawing9.xml.rels><?xml version="1.0" encoding="UTF-8" standalone="yes"?>
<Relationships xmlns="http://schemas.openxmlformats.org/package/2006/relationships"><Relationship Id="rId8" Type="http://schemas.openxmlformats.org/officeDocument/2006/relationships/image" Target="../media/image45.jpeg"/><Relationship Id="rId13" Type="http://schemas.openxmlformats.org/officeDocument/2006/relationships/hyperlink" Target="https://furusatonouzei-kaden.com/2019/06/11/suchi-mu-airon/" TargetMode="External"/><Relationship Id="rId18" Type="http://schemas.openxmlformats.org/officeDocument/2006/relationships/image" Target="../media/image65.jpeg"/><Relationship Id="rId26" Type="http://schemas.openxmlformats.org/officeDocument/2006/relationships/image" Target="../media/image73.jpeg"/><Relationship Id="rId39" Type="http://schemas.openxmlformats.org/officeDocument/2006/relationships/hyperlink" Target="https://furusatonouzei-kaden.com/2019/02/05/%e3%83%93%e3%83%bc%e3%83%ab%e3%80%80%e3%81%b5%e3%82%8b%e3%81%95%e3%81%a8%e7%b4%8d%e7%a8%8e%e3%80%80%e3%82%a2%e3%82%b5%e3%83%92%e3%80%81%e3%82%ad%e3%83%aa%e3%83%b3%e3%80%81%e3%82%b5%e3%83%b3%e3%83%88/" TargetMode="External"/><Relationship Id="rId3" Type="http://schemas.openxmlformats.org/officeDocument/2006/relationships/hyperlink" Target="https://furusatonouzei-kaden.com/2019/03/23/note-pasokon/" TargetMode="External"/><Relationship Id="rId21" Type="http://schemas.openxmlformats.org/officeDocument/2006/relationships/hyperlink" Target="https://furusatonouzei-kaden.com/2019/08/19/drive-recorder/" TargetMode="External"/><Relationship Id="rId34" Type="http://schemas.openxmlformats.org/officeDocument/2006/relationships/image" Target="../media/image89.jpeg"/><Relationship Id="rId42" Type="http://schemas.openxmlformats.org/officeDocument/2006/relationships/image" Target="../media/image93.jpeg"/><Relationship Id="rId47" Type="http://schemas.openxmlformats.org/officeDocument/2006/relationships/hyperlink" Target="https://furusatonouzei-kaden.com/2019/04/09/%e3%81%b5%e3%82%8b%e3%81%95%e3%81%a8%e7%b4%8d%e7%a8%8e%e3%80%80%e3%83%95%e3%82%a1%e3%82%a4%e3%83%b3%e3%83%9e%e3%82%b9%e3%82%ab%e3%83%83%e3%83%88%e3%82%92%e5%89%b2%e5%ae%89%e3%83%a9%e3%83%b3%e3%82%ad/" TargetMode="External"/><Relationship Id="rId7" Type="http://schemas.openxmlformats.org/officeDocument/2006/relationships/hyperlink" Target="https://furusatonouzei-kaden.com/2019/08/27/hard-disk/" TargetMode="External"/><Relationship Id="rId12" Type="http://schemas.openxmlformats.org/officeDocument/2006/relationships/image" Target="../media/image58.jpeg"/><Relationship Id="rId17" Type="http://schemas.openxmlformats.org/officeDocument/2006/relationships/hyperlink" Target="https://furusatonouzei-kaden.com/2019/08/05/furusato-nouzei-kenkoukigu/" TargetMode="External"/><Relationship Id="rId25" Type="http://schemas.openxmlformats.org/officeDocument/2006/relationships/hyperlink" Target="https://furusatonouzei-kaden.com/2019/06/20/%e3%81%b5%e3%82%8b%e3%81%95%e3%81%a8%e7%b4%8d%e7%a8%8e%e5%ae%b6%e9%9b%bb%e8%a3%bd%e5%93%81%e3%81%a7%e3%80%81%e3%83%84%e3%82%a4%e3%83%b3%e3%83%90%e3%83%bc%e3%83%89%e3%81%8b%e3%82%89%e3%81%ae%e3%82%ba/" TargetMode="External"/><Relationship Id="rId33" Type="http://schemas.openxmlformats.org/officeDocument/2006/relationships/hyperlink" Target="https://furusatonouzei-kaden.com/2019/03/02/%e3%81%b5%e3%82%8b%e3%81%95%e3%81%a8%e7%b4%8d%e7%a8%8e%e3%80%80%ef%bc%91%e4%b8%87%e5%86%86%e3%81%a7%e8%b2%b0%e3%81%88%e3%82%8b%e7%89%9b%e8%82%89%e3%83%a9%e3%83%b3%e3%82%ad%e3%83%b3%e3%82%b0%ef%bc%92/" TargetMode="External"/><Relationship Id="rId38" Type="http://schemas.openxmlformats.org/officeDocument/2006/relationships/image" Target="../media/image91.jpeg"/><Relationship Id="rId46" Type="http://schemas.openxmlformats.org/officeDocument/2006/relationships/image" Target="../media/image95.jpeg"/><Relationship Id="rId2" Type="http://schemas.openxmlformats.org/officeDocument/2006/relationships/image" Target="../media/image44.jpeg"/><Relationship Id="rId16" Type="http://schemas.openxmlformats.org/officeDocument/2006/relationships/image" Target="../media/image63.jpeg"/><Relationship Id="rId20" Type="http://schemas.openxmlformats.org/officeDocument/2006/relationships/image" Target="../media/image66.jpeg"/><Relationship Id="rId29" Type="http://schemas.openxmlformats.org/officeDocument/2006/relationships/hyperlink" Target="https://furusatonouzei-kaden.com/wp-admin/&#12459;&#12513;&#12521;" TargetMode="External"/><Relationship Id="rId41" Type="http://schemas.openxmlformats.org/officeDocument/2006/relationships/hyperlink" Target="https://furusatonouzei-kaden.com/2019/05/26/ikura-ranking/" TargetMode="External"/><Relationship Id="rId1" Type="http://schemas.openxmlformats.org/officeDocument/2006/relationships/hyperlink" Target="https://furusatonouzei-kaden.com/" TargetMode="External"/><Relationship Id="rId6" Type="http://schemas.openxmlformats.org/officeDocument/2006/relationships/image" Target="../media/image41.jpeg"/><Relationship Id="rId11" Type="http://schemas.openxmlformats.org/officeDocument/2006/relationships/hyperlink" Target="https://furusatonouzei-kaden.com/2019/05/01/irui-kansouki-to-josituki/" TargetMode="External"/><Relationship Id="rId24" Type="http://schemas.openxmlformats.org/officeDocument/2006/relationships/image" Target="../media/image71.jpeg"/><Relationship Id="rId32" Type="http://schemas.openxmlformats.org/officeDocument/2006/relationships/image" Target="../media/image38.png"/><Relationship Id="rId37" Type="http://schemas.openxmlformats.org/officeDocument/2006/relationships/hyperlink" Target="https://furusatonouzei-kaden.com/2019/04/10/unagi/" TargetMode="External"/><Relationship Id="rId40" Type="http://schemas.openxmlformats.org/officeDocument/2006/relationships/image" Target="../media/image92.jpeg"/><Relationship Id="rId45" Type="http://schemas.openxmlformats.org/officeDocument/2006/relationships/hyperlink" Target="https://furusatonouzei-kaden.com/2019/12/24/ichigo/" TargetMode="External"/><Relationship Id="rId5" Type="http://schemas.openxmlformats.org/officeDocument/2006/relationships/hyperlink" Target="https://furusatonouzei-kaden.com/2019/03/29/furusato-printer/" TargetMode="External"/><Relationship Id="rId15" Type="http://schemas.openxmlformats.org/officeDocument/2006/relationships/hyperlink" Target="https://furusatonouzei-kaden.com/2019/07/21/tawa-fan/" TargetMode="External"/><Relationship Id="rId23" Type="http://schemas.openxmlformats.org/officeDocument/2006/relationships/hyperlink" Target="https://furusatonouzei-kaden.com/2019/08/06/arajin-to-suta-o-bun/" TargetMode="External"/><Relationship Id="rId28" Type="http://schemas.openxmlformats.org/officeDocument/2006/relationships/image" Target="../media/image74.jpeg"/><Relationship Id="rId36" Type="http://schemas.openxmlformats.org/officeDocument/2006/relationships/image" Target="../media/image90.jpeg"/><Relationship Id="rId10" Type="http://schemas.openxmlformats.org/officeDocument/2006/relationships/image" Target="../media/image49.jpeg"/><Relationship Id="rId19" Type="http://schemas.openxmlformats.org/officeDocument/2006/relationships/hyperlink" Target="https://furusatonouzei-kaden.com/2018/12/10/biyou-kaden-furusato-nouzei/" TargetMode="External"/><Relationship Id="rId31" Type="http://schemas.openxmlformats.org/officeDocument/2006/relationships/hyperlink" Target="#&#12507;&#12540;&#12512;!A1"/><Relationship Id="rId44" Type="http://schemas.openxmlformats.org/officeDocument/2006/relationships/image" Target="../media/image94.jpeg"/><Relationship Id="rId4" Type="http://schemas.openxmlformats.org/officeDocument/2006/relationships/image" Target="../media/image40.jpeg"/><Relationship Id="rId9" Type="http://schemas.openxmlformats.org/officeDocument/2006/relationships/hyperlink" Target="https://furusatonouzei-kaden.com/2019/05/28/terebi/" TargetMode="External"/><Relationship Id="rId14" Type="http://schemas.openxmlformats.org/officeDocument/2006/relationships/image" Target="../media/image64.jpeg"/><Relationship Id="rId22" Type="http://schemas.openxmlformats.org/officeDocument/2006/relationships/image" Target="../media/image68.jpeg"/><Relationship Id="rId27" Type="http://schemas.openxmlformats.org/officeDocument/2006/relationships/hyperlink" Target="https://furusatonouzei-kaden.com/2019/08/10/shawa-head/" TargetMode="External"/><Relationship Id="rId30" Type="http://schemas.openxmlformats.org/officeDocument/2006/relationships/image" Target="../media/image70.jpeg"/><Relationship Id="rId35" Type="http://schemas.openxmlformats.org/officeDocument/2006/relationships/hyperlink" Target="https://furusatonouzei-kaden.com/2019/02/07/burando-kome/" TargetMode="External"/><Relationship Id="rId43" Type="http://schemas.openxmlformats.org/officeDocument/2006/relationships/hyperlink" Target="https://furusatonouzei-kaden.com/2019/04/13/hotate/" TargetMode="External"/><Relationship Id="rId48" Type="http://schemas.openxmlformats.org/officeDocument/2006/relationships/image" Target="../media/image9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27</xdr:col>
      <xdr:colOff>7620</xdr:colOff>
      <xdr:row>40</xdr:row>
      <xdr:rowOff>60960</xdr:rowOff>
    </xdr:to>
    <xdr:sp macro="" textlink="">
      <xdr:nvSpPr>
        <xdr:cNvPr id="1580" name="アートワーク境界" descr="&quot;&quot;">
          <a:extLst>
            <a:ext uri="{FF2B5EF4-FFF2-40B4-BE49-F238E27FC236}">
              <a16:creationId xmlns:a16="http://schemas.microsoft.com/office/drawing/2014/main" id="{CC1B1484-3684-44AC-A4D1-08415E1A1508}"/>
            </a:ext>
          </a:extLst>
        </xdr:cNvPr>
        <xdr:cNvSpPr>
          <a:spLocks noChangeAspect="1" noChangeArrowheads="1"/>
        </xdr:cNvSpPr>
      </xdr:nvSpPr>
      <xdr:spPr bwMode="auto">
        <a:xfrm>
          <a:off x="1409700" y="7147560"/>
          <a:ext cx="998220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186690</xdr:colOff>
      <xdr:row>26</xdr:row>
      <xdr:rowOff>0</xdr:rowOff>
    </xdr:from>
    <xdr:to>
      <xdr:col>29</xdr:col>
      <xdr:colOff>165735</xdr:colOff>
      <xdr:row>31</xdr:row>
      <xdr:rowOff>99060</xdr:rowOff>
    </xdr:to>
    <xdr:sp macro="" textlink="">
      <xdr:nvSpPr>
        <xdr:cNvPr id="2" name="角丸四角形 1">
          <a:extLst>
            <a:ext uri="{FF2B5EF4-FFF2-40B4-BE49-F238E27FC236}">
              <a16:creationId xmlns:a16="http://schemas.microsoft.com/office/drawing/2014/main" id="{40BFD9B0-27CA-45B3-AF0C-A96D501399C0}"/>
            </a:ext>
          </a:extLst>
        </xdr:cNvPr>
        <xdr:cNvSpPr/>
      </xdr:nvSpPr>
      <xdr:spPr>
        <a:xfrm>
          <a:off x="8065770" y="4682490"/>
          <a:ext cx="4413885" cy="110109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この資料から算出する数字は正確性を保証する物では有りません。あくまでも参考となる資料としてお使い下さい。正確には税理士等の専門家の方々と相談して、算出お願いします。</a:t>
          </a:r>
          <a:endParaRPr kumimoji="1" lang="en-US" altLang="ja-JP" sz="1100"/>
        </a:p>
        <a:p>
          <a:pPr algn="l"/>
          <a:endParaRPr kumimoji="1" lang="en-US" altLang="ja-JP" sz="1100"/>
        </a:p>
      </xdr:txBody>
    </xdr:sp>
    <xdr:clientData/>
  </xdr:twoCellAnchor>
  <xdr:twoCellAnchor editAs="oneCell">
    <xdr:from>
      <xdr:col>0</xdr:col>
      <xdr:colOff>0</xdr:colOff>
      <xdr:row>0</xdr:row>
      <xdr:rowOff>0</xdr:rowOff>
    </xdr:from>
    <xdr:to>
      <xdr:col>32</xdr:col>
      <xdr:colOff>327660</xdr:colOff>
      <xdr:row>11</xdr:row>
      <xdr:rowOff>167640</xdr:rowOff>
    </xdr:to>
    <xdr:pic>
      <xdr:nvPicPr>
        <xdr:cNvPr id="1582" name="図 2">
          <a:extLst>
            <a:ext uri="{FF2B5EF4-FFF2-40B4-BE49-F238E27FC236}">
              <a16:creationId xmlns:a16="http://schemas.microsoft.com/office/drawing/2014/main" id="{F9F684F8-2EEB-4244-894D-48AF0092E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426720</xdr:colOff>
      <xdr:row>18</xdr:row>
      <xdr:rowOff>22860</xdr:rowOff>
    </xdr:from>
    <xdr:to>
      <xdr:col>31</xdr:col>
      <xdr:colOff>449580</xdr:colOff>
      <xdr:row>31</xdr:row>
      <xdr:rowOff>30480</xdr:rowOff>
    </xdr:to>
    <xdr:pic>
      <xdr:nvPicPr>
        <xdr:cNvPr id="1583" name="図 3">
          <a:extLst>
            <a:ext uri="{FF2B5EF4-FFF2-40B4-BE49-F238E27FC236}">
              <a16:creationId xmlns:a16="http://schemas.microsoft.com/office/drawing/2014/main" id="{9099FF41-6623-4D28-8D43-ED674206C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40640" y="3512820"/>
          <a:ext cx="1272540" cy="238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350520</xdr:colOff>
      <xdr:row>1</xdr:row>
      <xdr:rowOff>236220</xdr:rowOff>
    </xdr:to>
    <xdr:pic>
      <xdr:nvPicPr>
        <xdr:cNvPr id="10328" name="図 1">
          <a:hlinkClick xmlns:r="http://schemas.openxmlformats.org/officeDocument/2006/relationships" r:id="rId1"/>
          <a:extLst>
            <a:ext uri="{FF2B5EF4-FFF2-40B4-BE49-F238E27FC236}">
              <a16:creationId xmlns:a16="http://schemas.microsoft.com/office/drawing/2014/main" id="{464A4F62-BC97-44E3-9D55-BB5937814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3752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523875</xdr:colOff>
      <xdr:row>0</xdr:row>
      <xdr:rowOff>0</xdr:rowOff>
    </xdr:from>
    <xdr:to>
      <xdr:col>11</xdr:col>
      <xdr:colOff>523875</xdr:colOff>
      <xdr:row>2</xdr:row>
      <xdr:rowOff>123825</xdr:rowOff>
    </xdr:to>
    <xdr:sp macro="" textlink="">
      <xdr:nvSpPr>
        <xdr:cNvPr id="2" name="Line 1">
          <a:extLst>
            <a:ext uri="{FF2B5EF4-FFF2-40B4-BE49-F238E27FC236}">
              <a16:creationId xmlns:a16="http://schemas.microsoft.com/office/drawing/2014/main" id="{B84DF5E0-3E4C-47AD-A18C-C01385D5FB3C}"/>
            </a:ext>
          </a:extLst>
        </xdr:cNvPr>
        <xdr:cNvSpPr>
          <a:spLocks noChangeShapeType="1"/>
        </xdr:cNvSpPr>
      </xdr:nvSpPr>
      <xdr:spPr bwMode="auto">
        <a:xfrm>
          <a:off x="5766435" y="5170170"/>
          <a:ext cx="0" cy="630555"/>
        </a:xfrm>
        <a:prstGeom prst="line">
          <a:avLst/>
        </a:prstGeom>
        <a:noFill/>
        <a:ln w="9525">
          <a:solidFill>
            <a:srgbClr val="000000"/>
          </a:solidFill>
          <a:round/>
          <a:headEnd/>
          <a:tailEnd/>
        </a:ln>
      </xdr:spPr>
    </xdr:sp>
    <xdr:clientData/>
  </xdr:twoCellAnchor>
  <xdr:twoCellAnchor>
    <xdr:from>
      <xdr:col>9</xdr:col>
      <xdr:colOff>38100</xdr:colOff>
      <xdr:row>2</xdr:row>
      <xdr:rowOff>104775</xdr:rowOff>
    </xdr:from>
    <xdr:to>
      <xdr:col>11</xdr:col>
      <xdr:colOff>533400</xdr:colOff>
      <xdr:row>2</xdr:row>
      <xdr:rowOff>104775</xdr:rowOff>
    </xdr:to>
    <xdr:sp macro="" textlink="">
      <xdr:nvSpPr>
        <xdr:cNvPr id="3" name="Line 2">
          <a:extLst>
            <a:ext uri="{FF2B5EF4-FFF2-40B4-BE49-F238E27FC236}">
              <a16:creationId xmlns:a16="http://schemas.microsoft.com/office/drawing/2014/main" id="{CE47F950-64D9-4136-A976-823414AC82FC}"/>
            </a:ext>
          </a:extLst>
        </xdr:cNvPr>
        <xdr:cNvSpPr>
          <a:spLocks noChangeShapeType="1"/>
        </xdr:cNvSpPr>
      </xdr:nvSpPr>
      <xdr:spPr bwMode="auto">
        <a:xfrm flipH="1">
          <a:off x="3573780" y="5781675"/>
          <a:ext cx="2202180" cy="0"/>
        </a:xfrm>
        <a:prstGeom prst="line">
          <a:avLst/>
        </a:prstGeom>
        <a:noFill/>
        <a:ln w="9525">
          <a:solidFill>
            <a:srgbClr val="000000"/>
          </a:solidFill>
          <a:round/>
          <a:headEnd/>
          <a:tailEnd type="triangle" w="med" len="med"/>
        </a:ln>
      </xdr:spPr>
    </xdr:sp>
    <xdr:clientData/>
  </xdr:twoCellAnchor>
  <xdr:twoCellAnchor>
    <xdr:from>
      <xdr:col>12</xdr:col>
      <xdr:colOff>609600</xdr:colOff>
      <xdr:row>0</xdr:row>
      <xdr:rowOff>0</xdr:rowOff>
    </xdr:from>
    <xdr:to>
      <xdr:col>12</xdr:col>
      <xdr:colOff>609600</xdr:colOff>
      <xdr:row>6</xdr:row>
      <xdr:rowOff>190500</xdr:rowOff>
    </xdr:to>
    <xdr:sp macro="" textlink="">
      <xdr:nvSpPr>
        <xdr:cNvPr id="4" name="Line 3">
          <a:extLst>
            <a:ext uri="{FF2B5EF4-FFF2-40B4-BE49-F238E27FC236}">
              <a16:creationId xmlns:a16="http://schemas.microsoft.com/office/drawing/2014/main" id="{5D5675C4-20D2-4DB6-B794-6139723E7C6C}"/>
            </a:ext>
          </a:extLst>
        </xdr:cNvPr>
        <xdr:cNvSpPr>
          <a:spLocks noChangeShapeType="1"/>
        </xdr:cNvSpPr>
      </xdr:nvSpPr>
      <xdr:spPr bwMode="auto">
        <a:xfrm>
          <a:off x="6865620" y="5170170"/>
          <a:ext cx="0" cy="1344930"/>
        </a:xfrm>
        <a:prstGeom prst="line">
          <a:avLst/>
        </a:prstGeom>
        <a:noFill/>
        <a:ln w="9525">
          <a:solidFill>
            <a:srgbClr val="000000"/>
          </a:solidFill>
          <a:round/>
          <a:headEnd/>
          <a:tailEnd/>
        </a:ln>
      </xdr:spPr>
    </xdr:sp>
    <xdr:clientData/>
  </xdr:twoCellAnchor>
  <xdr:twoCellAnchor>
    <xdr:from>
      <xdr:col>9</xdr:col>
      <xdr:colOff>38100</xdr:colOff>
      <xdr:row>6</xdr:row>
      <xdr:rowOff>180975</xdr:rowOff>
    </xdr:from>
    <xdr:to>
      <xdr:col>12</xdr:col>
      <xdr:colOff>628650</xdr:colOff>
      <xdr:row>6</xdr:row>
      <xdr:rowOff>180975</xdr:rowOff>
    </xdr:to>
    <xdr:sp macro="" textlink="">
      <xdr:nvSpPr>
        <xdr:cNvPr id="5" name="Line 4">
          <a:extLst>
            <a:ext uri="{FF2B5EF4-FFF2-40B4-BE49-F238E27FC236}">
              <a16:creationId xmlns:a16="http://schemas.microsoft.com/office/drawing/2014/main" id="{099C8E86-617A-44EE-8C8B-3838393FD7D1}"/>
            </a:ext>
          </a:extLst>
        </xdr:cNvPr>
        <xdr:cNvSpPr>
          <a:spLocks noChangeShapeType="1"/>
        </xdr:cNvSpPr>
      </xdr:nvSpPr>
      <xdr:spPr bwMode="auto">
        <a:xfrm flipH="1">
          <a:off x="3573780" y="6513195"/>
          <a:ext cx="3310890" cy="0"/>
        </a:xfrm>
        <a:prstGeom prst="line">
          <a:avLst/>
        </a:prstGeom>
        <a:noFill/>
        <a:ln w="9525">
          <a:solidFill>
            <a:srgbClr val="000000"/>
          </a:solidFill>
          <a:round/>
          <a:headEnd/>
          <a:tailEnd type="triangle" w="med" len="med"/>
        </a:ln>
      </xdr:spPr>
    </xdr:sp>
    <xdr:clientData/>
  </xdr:twoCellAnchor>
  <xdr:twoCellAnchor>
    <xdr:from>
      <xdr:col>9</xdr:col>
      <xdr:colOff>733425</xdr:colOff>
      <xdr:row>3</xdr:row>
      <xdr:rowOff>123825</xdr:rowOff>
    </xdr:from>
    <xdr:to>
      <xdr:col>12</xdr:col>
      <xdr:colOff>85725</xdr:colOff>
      <xdr:row>6</xdr:row>
      <xdr:rowOff>0</xdr:rowOff>
    </xdr:to>
    <xdr:sp macro="" textlink="">
      <xdr:nvSpPr>
        <xdr:cNvPr id="6" name="Text Box 5">
          <a:extLst>
            <a:ext uri="{FF2B5EF4-FFF2-40B4-BE49-F238E27FC236}">
              <a16:creationId xmlns:a16="http://schemas.microsoft.com/office/drawing/2014/main" id="{BBCC1BE7-4EE2-496F-B118-8D70D3F4CE00}"/>
            </a:ext>
          </a:extLst>
        </xdr:cNvPr>
        <xdr:cNvSpPr txBox="1">
          <a:spLocks noChangeArrowheads="1"/>
        </xdr:cNvSpPr>
      </xdr:nvSpPr>
      <xdr:spPr bwMode="auto">
        <a:xfrm>
          <a:off x="4231005" y="5968365"/>
          <a:ext cx="2110740" cy="37909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申告書第二表の「所得から差し引かれる金額に関する事項」欄の医療費控除に転記します。</a:t>
          </a:r>
        </a:p>
      </xdr:txBody>
    </xdr:sp>
    <xdr:clientData/>
  </xdr:twoCellAnchor>
  <xdr:twoCellAnchor>
    <xdr:from>
      <xdr:col>9</xdr:col>
      <xdr:colOff>47625</xdr:colOff>
      <xdr:row>3</xdr:row>
      <xdr:rowOff>142875</xdr:rowOff>
    </xdr:from>
    <xdr:to>
      <xdr:col>9</xdr:col>
      <xdr:colOff>361950</xdr:colOff>
      <xdr:row>3</xdr:row>
      <xdr:rowOff>142875</xdr:rowOff>
    </xdr:to>
    <xdr:sp macro="" textlink="">
      <xdr:nvSpPr>
        <xdr:cNvPr id="7" name="Line 7">
          <a:extLst>
            <a:ext uri="{FF2B5EF4-FFF2-40B4-BE49-F238E27FC236}">
              <a16:creationId xmlns:a16="http://schemas.microsoft.com/office/drawing/2014/main" id="{DF6CC1E2-CE60-41F0-9A08-2645035F51DB}"/>
            </a:ext>
          </a:extLst>
        </xdr:cNvPr>
        <xdr:cNvSpPr>
          <a:spLocks noChangeShapeType="1"/>
        </xdr:cNvSpPr>
      </xdr:nvSpPr>
      <xdr:spPr bwMode="auto">
        <a:xfrm>
          <a:off x="3583305" y="5987415"/>
          <a:ext cx="314325" cy="0"/>
        </a:xfrm>
        <a:prstGeom prst="line">
          <a:avLst/>
        </a:prstGeom>
        <a:noFill/>
        <a:ln w="9525">
          <a:solidFill>
            <a:srgbClr val="000000"/>
          </a:solidFill>
          <a:round/>
          <a:headEnd/>
          <a:tailEnd/>
        </a:ln>
      </xdr:spPr>
    </xdr:sp>
    <xdr:clientData/>
  </xdr:twoCellAnchor>
  <xdr:twoCellAnchor>
    <xdr:from>
      <xdr:col>9</xdr:col>
      <xdr:colOff>19050</xdr:colOff>
      <xdr:row>5</xdr:row>
      <xdr:rowOff>123825</xdr:rowOff>
    </xdr:from>
    <xdr:to>
      <xdr:col>9</xdr:col>
      <xdr:colOff>371475</xdr:colOff>
      <xdr:row>5</xdr:row>
      <xdr:rowOff>123825</xdr:rowOff>
    </xdr:to>
    <xdr:sp macro="" textlink="">
      <xdr:nvSpPr>
        <xdr:cNvPr id="8" name="Line 8">
          <a:extLst>
            <a:ext uri="{FF2B5EF4-FFF2-40B4-BE49-F238E27FC236}">
              <a16:creationId xmlns:a16="http://schemas.microsoft.com/office/drawing/2014/main" id="{D0787DBB-50C4-481C-89CB-2F20C965D7C3}"/>
            </a:ext>
          </a:extLst>
        </xdr:cNvPr>
        <xdr:cNvSpPr>
          <a:spLocks noChangeShapeType="1"/>
        </xdr:cNvSpPr>
      </xdr:nvSpPr>
      <xdr:spPr bwMode="auto">
        <a:xfrm>
          <a:off x="3554730" y="6303645"/>
          <a:ext cx="352425" cy="0"/>
        </a:xfrm>
        <a:prstGeom prst="line">
          <a:avLst/>
        </a:prstGeom>
        <a:noFill/>
        <a:ln w="9525">
          <a:solidFill>
            <a:srgbClr val="000000"/>
          </a:solidFill>
          <a:round/>
          <a:headEnd/>
          <a:tailEnd/>
        </a:ln>
      </xdr:spPr>
    </xdr:sp>
    <xdr:clientData/>
  </xdr:twoCellAnchor>
  <xdr:twoCellAnchor>
    <xdr:from>
      <xdr:col>9</xdr:col>
      <xdr:colOff>361950</xdr:colOff>
      <xdr:row>3</xdr:row>
      <xdr:rowOff>152400</xdr:rowOff>
    </xdr:from>
    <xdr:to>
      <xdr:col>9</xdr:col>
      <xdr:colOff>361950</xdr:colOff>
      <xdr:row>5</xdr:row>
      <xdr:rowOff>114300</xdr:rowOff>
    </xdr:to>
    <xdr:sp macro="" textlink="">
      <xdr:nvSpPr>
        <xdr:cNvPr id="9" name="Line 9">
          <a:extLst>
            <a:ext uri="{FF2B5EF4-FFF2-40B4-BE49-F238E27FC236}">
              <a16:creationId xmlns:a16="http://schemas.microsoft.com/office/drawing/2014/main" id="{CDDF38AF-DA38-4797-BB31-C7CA029A455C}"/>
            </a:ext>
          </a:extLst>
        </xdr:cNvPr>
        <xdr:cNvSpPr>
          <a:spLocks noChangeShapeType="1"/>
        </xdr:cNvSpPr>
      </xdr:nvSpPr>
      <xdr:spPr bwMode="auto">
        <a:xfrm>
          <a:off x="3897630" y="5996940"/>
          <a:ext cx="0" cy="297180"/>
        </a:xfrm>
        <a:prstGeom prst="line">
          <a:avLst/>
        </a:prstGeom>
        <a:noFill/>
        <a:ln w="9525">
          <a:solidFill>
            <a:srgbClr val="000000"/>
          </a:solidFill>
          <a:round/>
          <a:headEnd/>
          <a:tailEnd/>
        </a:ln>
      </xdr:spPr>
    </xdr:sp>
    <xdr:clientData/>
  </xdr:twoCellAnchor>
  <xdr:twoCellAnchor>
    <xdr:from>
      <xdr:col>9</xdr:col>
      <xdr:colOff>371475</xdr:colOff>
      <xdr:row>4</xdr:row>
      <xdr:rowOff>38100</xdr:rowOff>
    </xdr:from>
    <xdr:to>
      <xdr:col>9</xdr:col>
      <xdr:colOff>619125</xdr:colOff>
      <xdr:row>4</xdr:row>
      <xdr:rowOff>38100</xdr:rowOff>
    </xdr:to>
    <xdr:sp macro="" textlink="">
      <xdr:nvSpPr>
        <xdr:cNvPr id="10" name="Line 10">
          <a:extLst>
            <a:ext uri="{FF2B5EF4-FFF2-40B4-BE49-F238E27FC236}">
              <a16:creationId xmlns:a16="http://schemas.microsoft.com/office/drawing/2014/main" id="{0E79719A-DC00-45B2-9569-229F0070C22B}"/>
            </a:ext>
          </a:extLst>
        </xdr:cNvPr>
        <xdr:cNvSpPr>
          <a:spLocks noChangeShapeType="1"/>
        </xdr:cNvSpPr>
      </xdr:nvSpPr>
      <xdr:spPr bwMode="auto">
        <a:xfrm>
          <a:off x="3907155" y="6050280"/>
          <a:ext cx="247650" cy="0"/>
        </a:xfrm>
        <a:prstGeom prst="line">
          <a:avLst/>
        </a:prstGeom>
        <a:noFill/>
        <a:ln w="9525">
          <a:solidFill>
            <a:srgbClr val="000000"/>
          </a:solidFill>
          <a:round/>
          <a:headEnd/>
          <a:tailEnd type="triangle" w="med" len="med"/>
        </a:ln>
      </xdr:spPr>
    </xdr:sp>
    <xdr:clientData/>
  </xdr:twoCellAnchor>
  <xdr:twoCellAnchor>
    <xdr:from>
      <xdr:col>9</xdr:col>
      <xdr:colOff>647700</xdr:colOff>
      <xdr:row>3</xdr:row>
      <xdr:rowOff>66675</xdr:rowOff>
    </xdr:from>
    <xdr:to>
      <xdr:col>9</xdr:col>
      <xdr:colOff>723900</xdr:colOff>
      <xdr:row>5</xdr:row>
      <xdr:rowOff>133350</xdr:rowOff>
    </xdr:to>
    <xdr:sp macro="" textlink="">
      <xdr:nvSpPr>
        <xdr:cNvPr id="11" name="AutoShape 11">
          <a:extLst>
            <a:ext uri="{FF2B5EF4-FFF2-40B4-BE49-F238E27FC236}">
              <a16:creationId xmlns:a16="http://schemas.microsoft.com/office/drawing/2014/main" id="{04CF109C-B99B-48BF-AA02-1ACD41B3AFB3}"/>
            </a:ext>
          </a:extLst>
        </xdr:cNvPr>
        <xdr:cNvSpPr>
          <a:spLocks/>
        </xdr:cNvSpPr>
      </xdr:nvSpPr>
      <xdr:spPr bwMode="auto">
        <a:xfrm>
          <a:off x="4183380" y="5911215"/>
          <a:ext cx="45720" cy="401955"/>
        </a:xfrm>
        <a:prstGeom prst="leftBracket">
          <a:avLst>
            <a:gd name="adj" fmla="val 44792"/>
          </a:avLst>
        </a:prstGeom>
        <a:noFill/>
        <a:ln w="9525">
          <a:solidFill>
            <a:srgbClr val="000000"/>
          </a:solidFill>
          <a:round/>
          <a:headEnd/>
          <a:tailEnd/>
        </a:ln>
      </xdr:spPr>
    </xdr:sp>
    <xdr:clientData/>
  </xdr:twoCellAnchor>
  <xdr:twoCellAnchor>
    <xdr:from>
      <xdr:col>9</xdr:col>
      <xdr:colOff>704850</xdr:colOff>
      <xdr:row>8</xdr:row>
      <xdr:rowOff>142875</xdr:rowOff>
    </xdr:from>
    <xdr:to>
      <xdr:col>12</xdr:col>
      <xdr:colOff>1228725</xdr:colOff>
      <xdr:row>15</xdr:row>
      <xdr:rowOff>114300</xdr:rowOff>
    </xdr:to>
    <xdr:sp macro="" textlink="">
      <xdr:nvSpPr>
        <xdr:cNvPr id="12" name="Text Box 12">
          <a:extLst>
            <a:ext uri="{FF2B5EF4-FFF2-40B4-BE49-F238E27FC236}">
              <a16:creationId xmlns:a16="http://schemas.microsoft.com/office/drawing/2014/main" id="{5374FD73-04A1-488D-8267-7603C8D97CB0}"/>
            </a:ext>
          </a:extLst>
        </xdr:cNvPr>
        <xdr:cNvSpPr txBox="1">
          <a:spLocks noChangeArrowheads="1"/>
        </xdr:cNvSpPr>
      </xdr:nvSpPr>
      <xdr:spPr bwMode="auto">
        <a:xfrm>
          <a:off x="4225290" y="6825615"/>
          <a:ext cx="3175635" cy="114490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申告書第一表の「所得金額」欄の合計を転記します。</a:t>
          </a:r>
        </a:p>
        <a:p>
          <a:pPr algn="l" rtl="0">
            <a:defRPr sz="1000"/>
          </a:pPr>
          <a:r>
            <a:rPr lang="ja-JP" altLang="en-US" sz="900" b="0" i="0" u="none" strike="noStrike" baseline="0">
              <a:solidFill>
                <a:srgbClr val="000000"/>
              </a:solidFill>
              <a:latin typeface="ＭＳ Ｐゴシック"/>
              <a:ea typeface="ＭＳ Ｐゴシック"/>
            </a:rPr>
            <a:t>　（注）次の場合には、それぞれ次の金額を加算します。</a:t>
          </a:r>
        </a:p>
        <a:p>
          <a:pPr algn="l" rtl="0">
            <a:defRPr sz="1000"/>
          </a:pPr>
          <a:r>
            <a:rPr lang="ja-JP" altLang="en-US" sz="900" b="0" i="0" u="none" strike="noStrike" baseline="0">
              <a:solidFill>
                <a:srgbClr val="000000"/>
              </a:solidFill>
              <a:latin typeface="ＭＳ Ｐゴシック"/>
              <a:ea typeface="ＭＳ Ｐゴシック"/>
            </a:rPr>
            <a:t>　　　・退職所得及び山林所得がある場合・・・・・その所得金額</a:t>
          </a:r>
        </a:p>
        <a:p>
          <a:pPr algn="l" rtl="0">
            <a:defRPr sz="1000"/>
          </a:pPr>
          <a:r>
            <a:rPr lang="ja-JP" altLang="en-US" sz="900" b="0" i="0" u="none" strike="noStrike" baseline="0">
              <a:solidFill>
                <a:srgbClr val="000000"/>
              </a:solidFill>
              <a:latin typeface="ＭＳ Ｐゴシック"/>
              <a:ea typeface="ＭＳ Ｐゴシック"/>
            </a:rPr>
            <a:t>　　　・ほかに申告分離課税の所得がある場合・・・・その所得</a:t>
          </a:r>
        </a:p>
        <a:p>
          <a:pPr algn="l" rtl="0">
            <a:defRPr sz="1000"/>
          </a:pPr>
          <a:r>
            <a:rPr lang="ja-JP" altLang="en-US" sz="900" b="0" i="0" u="none" strike="noStrike" baseline="0">
              <a:solidFill>
                <a:srgbClr val="000000"/>
              </a:solidFill>
              <a:latin typeface="ＭＳ Ｐゴシック"/>
              <a:ea typeface="ＭＳ Ｐゴシック"/>
            </a:rPr>
            <a:t>　　　　　金額（特別控除前の金額）</a:t>
          </a:r>
        </a:p>
        <a:p>
          <a:pPr algn="l" rtl="0">
            <a:defRPr sz="1000"/>
          </a:pPr>
          <a:r>
            <a:rPr lang="ja-JP" altLang="en-US" sz="900" b="0" i="0" u="none" strike="noStrike" baseline="0">
              <a:solidFill>
                <a:srgbClr val="000000"/>
              </a:solidFill>
              <a:latin typeface="ＭＳ Ｐゴシック"/>
              <a:ea typeface="ＭＳ Ｐゴシック"/>
            </a:rPr>
            <a:t>　　　　なお、損失申告の場合には、申告書第四表（損失申告用）の</a:t>
          </a:r>
        </a:p>
        <a:p>
          <a:pPr algn="l" rtl="0">
            <a:defRPr sz="1000"/>
          </a:pPr>
          <a:r>
            <a:rPr lang="ja-JP" altLang="en-US" sz="900" b="0" i="0" u="none" strike="noStrike" baseline="0">
              <a:solidFill>
                <a:srgbClr val="000000"/>
              </a:solidFill>
              <a:latin typeface="ＭＳ Ｐゴシック"/>
              <a:ea typeface="ＭＳ Ｐゴシック"/>
            </a:rPr>
            <a:t>　　　「４繰越損失を差し引く計算」欄の</a:t>
          </a:r>
          <a:r>
            <a:rPr lang="en-US" altLang="ja-JP" sz="900" b="0" i="0" u="none" strike="noStrike" baseline="0">
              <a:solidFill>
                <a:srgbClr val="000000"/>
              </a:solidFill>
              <a:latin typeface="ＭＳ Ｐゴシック"/>
              <a:ea typeface="ＭＳ Ｐゴシック"/>
            </a:rPr>
            <a:t>77</a:t>
          </a:r>
          <a:r>
            <a:rPr lang="ja-JP" altLang="en-US" sz="900" b="0" i="0" u="none" strike="noStrike" baseline="0">
              <a:solidFill>
                <a:srgbClr val="000000"/>
              </a:solidFill>
              <a:latin typeface="ＭＳ Ｐゴシック"/>
              <a:ea typeface="ＭＳ Ｐゴシック"/>
            </a:rPr>
            <a:t>の金額を転記します。</a:t>
          </a:r>
        </a:p>
      </xdr:txBody>
    </xdr:sp>
    <xdr:clientData/>
  </xdr:twoCellAnchor>
  <xdr:twoCellAnchor>
    <xdr:from>
      <xdr:col>9</xdr:col>
      <xdr:colOff>628650</xdr:colOff>
      <xdr:row>8</xdr:row>
      <xdr:rowOff>142875</xdr:rowOff>
    </xdr:from>
    <xdr:to>
      <xdr:col>9</xdr:col>
      <xdr:colOff>704850</xdr:colOff>
      <xdr:row>15</xdr:row>
      <xdr:rowOff>38100</xdr:rowOff>
    </xdr:to>
    <xdr:sp macro="" textlink="">
      <xdr:nvSpPr>
        <xdr:cNvPr id="13" name="AutoShape 13">
          <a:extLst>
            <a:ext uri="{FF2B5EF4-FFF2-40B4-BE49-F238E27FC236}">
              <a16:creationId xmlns:a16="http://schemas.microsoft.com/office/drawing/2014/main" id="{318D2C16-A442-456F-821F-7C899CBE3A62}"/>
            </a:ext>
          </a:extLst>
        </xdr:cNvPr>
        <xdr:cNvSpPr>
          <a:spLocks/>
        </xdr:cNvSpPr>
      </xdr:nvSpPr>
      <xdr:spPr bwMode="auto">
        <a:xfrm>
          <a:off x="4164330" y="6825615"/>
          <a:ext cx="60960" cy="1068705"/>
        </a:xfrm>
        <a:prstGeom prst="leftBrace">
          <a:avLst>
            <a:gd name="adj1" fmla="val 119792"/>
            <a:gd name="adj2" fmla="val 50000"/>
          </a:avLst>
        </a:prstGeom>
        <a:noFill/>
        <a:ln w="9525">
          <a:solidFill>
            <a:srgbClr val="000000"/>
          </a:solidFill>
          <a:round/>
          <a:headEnd/>
          <a:tailEnd/>
        </a:ln>
      </xdr:spPr>
    </xdr:sp>
    <xdr:clientData/>
  </xdr:twoCellAnchor>
  <xdr:twoCellAnchor>
    <xdr:from>
      <xdr:col>9</xdr:col>
      <xdr:colOff>76200</xdr:colOff>
      <xdr:row>12</xdr:row>
      <xdr:rowOff>0</xdr:rowOff>
    </xdr:from>
    <xdr:to>
      <xdr:col>9</xdr:col>
      <xdr:colOff>619125</xdr:colOff>
      <xdr:row>12</xdr:row>
      <xdr:rowOff>0</xdr:rowOff>
    </xdr:to>
    <xdr:sp macro="" textlink="">
      <xdr:nvSpPr>
        <xdr:cNvPr id="14" name="Line 14">
          <a:extLst>
            <a:ext uri="{FF2B5EF4-FFF2-40B4-BE49-F238E27FC236}">
              <a16:creationId xmlns:a16="http://schemas.microsoft.com/office/drawing/2014/main" id="{EF7A7D15-F6D7-4CCD-A584-4E2874AA6230}"/>
            </a:ext>
          </a:extLst>
        </xdr:cNvPr>
        <xdr:cNvSpPr>
          <a:spLocks noChangeShapeType="1"/>
        </xdr:cNvSpPr>
      </xdr:nvSpPr>
      <xdr:spPr bwMode="auto">
        <a:xfrm flipH="1">
          <a:off x="3611880" y="7353300"/>
          <a:ext cx="542925" cy="0"/>
        </a:xfrm>
        <a:prstGeom prst="line">
          <a:avLst/>
        </a:prstGeom>
        <a:noFill/>
        <a:ln w="9525">
          <a:solidFill>
            <a:srgbClr val="000000"/>
          </a:solidFill>
          <a:round/>
          <a:headEnd/>
          <a:tailEnd type="triangle" w="med" len="med"/>
        </a:ln>
      </xdr:spPr>
    </xdr:sp>
    <xdr:clientData/>
  </xdr:twoCellAnchor>
  <xdr:twoCellAnchor>
    <xdr:from>
      <xdr:col>10</xdr:col>
      <xdr:colOff>9525</xdr:colOff>
      <xdr:row>19</xdr:row>
      <xdr:rowOff>47625</xdr:rowOff>
    </xdr:from>
    <xdr:to>
      <xdr:col>12</xdr:col>
      <xdr:colOff>133350</xdr:colOff>
      <xdr:row>21</xdr:row>
      <xdr:rowOff>190500</xdr:rowOff>
    </xdr:to>
    <xdr:sp macro="" textlink="">
      <xdr:nvSpPr>
        <xdr:cNvPr id="15" name="Text Box 15">
          <a:extLst>
            <a:ext uri="{FF2B5EF4-FFF2-40B4-BE49-F238E27FC236}">
              <a16:creationId xmlns:a16="http://schemas.microsoft.com/office/drawing/2014/main" id="{D6AC448C-9B64-4A47-A073-D3A763DBA2B0}"/>
            </a:ext>
          </a:extLst>
        </xdr:cNvPr>
        <xdr:cNvSpPr txBox="1">
          <a:spLocks noChangeArrowheads="1"/>
        </xdr:cNvSpPr>
      </xdr:nvSpPr>
      <xdr:spPr bwMode="auto">
        <a:xfrm>
          <a:off x="4238625" y="8574405"/>
          <a:ext cx="2150745" cy="47053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申告書第一表の「所得から差し引かれる金額」欄の医療費控除に転記してください。</a:t>
          </a:r>
        </a:p>
      </xdr:txBody>
    </xdr:sp>
    <xdr:clientData/>
  </xdr:twoCellAnchor>
  <xdr:twoCellAnchor>
    <xdr:from>
      <xdr:col>9</xdr:col>
      <xdr:colOff>657225</xdr:colOff>
      <xdr:row>18</xdr:row>
      <xdr:rowOff>247650</xdr:rowOff>
    </xdr:from>
    <xdr:to>
      <xdr:col>9</xdr:col>
      <xdr:colOff>733425</xdr:colOff>
      <xdr:row>21</xdr:row>
      <xdr:rowOff>161925</xdr:rowOff>
    </xdr:to>
    <xdr:sp macro="" textlink="">
      <xdr:nvSpPr>
        <xdr:cNvPr id="16" name="AutoShape 17">
          <a:extLst>
            <a:ext uri="{FF2B5EF4-FFF2-40B4-BE49-F238E27FC236}">
              <a16:creationId xmlns:a16="http://schemas.microsoft.com/office/drawing/2014/main" id="{8B70369D-C2FA-4E1E-82CE-B892076B11CD}"/>
            </a:ext>
          </a:extLst>
        </xdr:cNvPr>
        <xdr:cNvSpPr>
          <a:spLocks/>
        </xdr:cNvSpPr>
      </xdr:nvSpPr>
      <xdr:spPr bwMode="auto">
        <a:xfrm>
          <a:off x="4192905" y="8522970"/>
          <a:ext cx="38100" cy="508635"/>
        </a:xfrm>
        <a:prstGeom prst="leftBracket">
          <a:avLst>
            <a:gd name="adj" fmla="val 46875"/>
          </a:avLst>
        </a:prstGeom>
        <a:noFill/>
        <a:ln w="9525">
          <a:solidFill>
            <a:srgbClr val="000000"/>
          </a:solidFill>
          <a:round/>
          <a:headEnd/>
          <a:tailEnd/>
        </a:ln>
      </xdr:spPr>
    </xdr:sp>
    <xdr:clientData/>
  </xdr:twoCellAnchor>
  <xdr:twoCellAnchor>
    <xdr:from>
      <xdr:col>9</xdr:col>
      <xdr:colOff>38100</xdr:colOff>
      <xdr:row>21</xdr:row>
      <xdr:rowOff>9525</xdr:rowOff>
    </xdr:from>
    <xdr:to>
      <xdr:col>9</xdr:col>
      <xdr:colOff>657225</xdr:colOff>
      <xdr:row>21</xdr:row>
      <xdr:rowOff>9525</xdr:rowOff>
    </xdr:to>
    <xdr:sp macro="" textlink="">
      <xdr:nvSpPr>
        <xdr:cNvPr id="17" name="Line 18">
          <a:extLst>
            <a:ext uri="{FF2B5EF4-FFF2-40B4-BE49-F238E27FC236}">
              <a16:creationId xmlns:a16="http://schemas.microsoft.com/office/drawing/2014/main" id="{3C4CCD1F-F908-436E-95C0-BE0840410092}"/>
            </a:ext>
          </a:extLst>
        </xdr:cNvPr>
        <xdr:cNvSpPr>
          <a:spLocks noChangeShapeType="1"/>
        </xdr:cNvSpPr>
      </xdr:nvSpPr>
      <xdr:spPr bwMode="auto">
        <a:xfrm>
          <a:off x="3573780" y="8879205"/>
          <a:ext cx="619125" cy="0"/>
        </a:xfrm>
        <a:prstGeom prst="line">
          <a:avLst/>
        </a:prstGeom>
        <a:noFill/>
        <a:ln w="9525">
          <a:solidFill>
            <a:srgbClr val="000000"/>
          </a:solidFill>
          <a:round/>
          <a:headEnd/>
          <a:tailEnd type="triangle" w="med" len="me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144780</xdr:colOff>
      <xdr:row>63</xdr:row>
      <xdr:rowOff>144780</xdr:rowOff>
    </xdr:to>
    <xdr:pic>
      <xdr:nvPicPr>
        <xdr:cNvPr id="48145" name="図 2" descr="EXCEL">
          <a:hlinkClick xmlns:r="http://schemas.openxmlformats.org/officeDocument/2006/relationships" r:id="rId1"/>
          <a:extLst>
            <a:ext uri="{FF2B5EF4-FFF2-40B4-BE49-F238E27FC236}">
              <a16:creationId xmlns:a16="http://schemas.microsoft.com/office/drawing/2014/main" id="{6CDE42C4-E71A-4222-975B-0B0371397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1742420"/>
          <a:ext cx="14478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57</xdr:row>
      <xdr:rowOff>0</xdr:rowOff>
    </xdr:from>
    <xdr:to>
      <xdr:col>12</xdr:col>
      <xdr:colOff>487680</xdr:colOff>
      <xdr:row>81</xdr:row>
      <xdr:rowOff>76200</xdr:rowOff>
    </xdr:to>
    <xdr:pic>
      <xdr:nvPicPr>
        <xdr:cNvPr id="47634" name="図 1" descr="メリット">
          <a:extLst>
            <a:ext uri="{FF2B5EF4-FFF2-40B4-BE49-F238E27FC236}">
              <a16:creationId xmlns:a16="http://schemas.microsoft.com/office/drawing/2014/main" id="{C52E6D5F-03F4-4461-9005-57B583E768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1422380"/>
          <a:ext cx="8214360" cy="464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112</xdr:row>
      <xdr:rowOff>0</xdr:rowOff>
    </xdr:from>
    <xdr:to>
      <xdr:col>19</xdr:col>
      <xdr:colOff>198120</xdr:colOff>
      <xdr:row>148</xdr:row>
      <xdr:rowOff>0</xdr:rowOff>
    </xdr:to>
    <xdr:pic>
      <xdr:nvPicPr>
        <xdr:cNvPr id="47635" name="図 2" descr="貰える返礼品の価値２">
          <a:extLst>
            <a:ext uri="{FF2B5EF4-FFF2-40B4-BE49-F238E27FC236}">
              <a16:creationId xmlns:a16="http://schemas.microsoft.com/office/drawing/2014/main" id="{3F770D66-1825-44A9-AB38-29947FA97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1899880"/>
          <a:ext cx="12192000" cy="685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186</xdr:row>
      <xdr:rowOff>0</xdr:rowOff>
    </xdr:from>
    <xdr:to>
      <xdr:col>19</xdr:col>
      <xdr:colOff>198120</xdr:colOff>
      <xdr:row>222</xdr:row>
      <xdr:rowOff>0</xdr:rowOff>
    </xdr:to>
    <xdr:pic>
      <xdr:nvPicPr>
        <xdr:cNvPr id="47636" name="図 3" descr="ふるさと納税説明　全体のお金の流れ">
          <a:extLst>
            <a:ext uri="{FF2B5EF4-FFF2-40B4-BE49-F238E27FC236}">
              <a16:creationId xmlns:a16="http://schemas.microsoft.com/office/drawing/2014/main" id="{FAF758F1-5651-4A23-ABD5-9F3398026F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35996880"/>
          <a:ext cx="12192000" cy="685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232</xdr:row>
      <xdr:rowOff>0</xdr:rowOff>
    </xdr:from>
    <xdr:to>
      <xdr:col>1</xdr:col>
      <xdr:colOff>861060</xdr:colOff>
      <xdr:row>241</xdr:row>
      <xdr:rowOff>38100</xdr:rowOff>
    </xdr:to>
    <xdr:pic>
      <xdr:nvPicPr>
        <xdr:cNvPr id="47637" name="図 4" descr="①控除限度額を知る">
          <a:extLst>
            <a:ext uri="{FF2B5EF4-FFF2-40B4-BE49-F238E27FC236}">
              <a16:creationId xmlns:a16="http://schemas.microsoft.com/office/drawing/2014/main" id="{60212F45-CBF6-43EB-9D4B-35FA50C96A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44759880"/>
          <a:ext cx="86106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281</xdr:row>
      <xdr:rowOff>0</xdr:rowOff>
    </xdr:from>
    <xdr:to>
      <xdr:col>38</xdr:col>
      <xdr:colOff>53340</xdr:colOff>
      <xdr:row>409</xdr:row>
      <xdr:rowOff>83820</xdr:rowOff>
    </xdr:to>
    <xdr:sp macro="" textlink="">
      <xdr:nvSpPr>
        <xdr:cNvPr id="47638" name="AutoShape 5">
          <a:extLst>
            <a:ext uri="{FF2B5EF4-FFF2-40B4-BE49-F238E27FC236}">
              <a16:creationId xmlns:a16="http://schemas.microsoft.com/office/drawing/2014/main" id="{9409C501-C053-42E7-97F4-49A8CF450702}"/>
            </a:ext>
          </a:extLst>
        </xdr:cNvPr>
        <xdr:cNvSpPr>
          <a:spLocks noChangeAspect="1" noChangeArrowheads="1"/>
        </xdr:cNvSpPr>
      </xdr:nvSpPr>
      <xdr:spPr bwMode="auto">
        <a:xfrm>
          <a:off x="609600" y="54094380"/>
          <a:ext cx="23629620" cy="2503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355</xdr:row>
      <xdr:rowOff>0</xdr:rowOff>
    </xdr:from>
    <xdr:to>
      <xdr:col>12</xdr:col>
      <xdr:colOff>297180</xdr:colOff>
      <xdr:row>364</xdr:row>
      <xdr:rowOff>45720</xdr:rowOff>
    </xdr:to>
    <xdr:pic>
      <xdr:nvPicPr>
        <xdr:cNvPr id="47639" name="図 6">
          <a:extLst>
            <a:ext uri="{FF2B5EF4-FFF2-40B4-BE49-F238E27FC236}">
              <a16:creationId xmlns:a16="http://schemas.microsoft.com/office/drawing/2014/main" id="{1ADBF5D4-4BEF-4AB7-AEB3-6117694149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68755260"/>
          <a:ext cx="802386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398</xdr:row>
      <xdr:rowOff>0</xdr:rowOff>
    </xdr:from>
    <xdr:to>
      <xdr:col>1</xdr:col>
      <xdr:colOff>861060</xdr:colOff>
      <xdr:row>407</xdr:row>
      <xdr:rowOff>106680</xdr:rowOff>
    </xdr:to>
    <xdr:pic>
      <xdr:nvPicPr>
        <xdr:cNvPr id="47640" name="図 7" descr="②ふるさと納税サイトを知る">
          <a:extLst>
            <a:ext uri="{FF2B5EF4-FFF2-40B4-BE49-F238E27FC236}">
              <a16:creationId xmlns:a16="http://schemas.microsoft.com/office/drawing/2014/main" id="{BEAA2FE3-FA1E-4D05-AA3E-6EA0BC270AD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76954380"/>
          <a:ext cx="861060"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431</xdr:row>
      <xdr:rowOff>0</xdr:rowOff>
    </xdr:from>
    <xdr:to>
      <xdr:col>9</xdr:col>
      <xdr:colOff>335280</xdr:colOff>
      <xdr:row>446</xdr:row>
      <xdr:rowOff>182880</xdr:rowOff>
    </xdr:to>
    <xdr:pic>
      <xdr:nvPicPr>
        <xdr:cNvPr id="47641" name="図 8" descr="ふるさと納税サイトふるさあとチョイス">
          <a:extLst>
            <a:ext uri="{FF2B5EF4-FFF2-40B4-BE49-F238E27FC236}">
              <a16:creationId xmlns:a16="http://schemas.microsoft.com/office/drawing/2014/main" id="{F3252BDF-AD7F-462D-BE22-124915F9C8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83240880"/>
          <a:ext cx="6233160" cy="304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458</xdr:row>
      <xdr:rowOff>0</xdr:rowOff>
    </xdr:from>
    <xdr:to>
      <xdr:col>10</xdr:col>
      <xdr:colOff>7620</xdr:colOff>
      <xdr:row>473</xdr:row>
      <xdr:rowOff>182880</xdr:rowOff>
    </xdr:to>
    <xdr:pic>
      <xdr:nvPicPr>
        <xdr:cNvPr id="47642" name="図 9" descr="ふるなびふるさと納税さいと">
          <a:hlinkClick xmlns:r="http://schemas.openxmlformats.org/officeDocument/2006/relationships" r:id="rId8" tgtFrame="_blank"/>
          <a:extLst>
            <a:ext uri="{FF2B5EF4-FFF2-40B4-BE49-F238E27FC236}">
              <a16:creationId xmlns:a16="http://schemas.microsoft.com/office/drawing/2014/main" id="{A82AC712-B1B5-4811-B3B3-D703820B260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9600" y="88384380"/>
          <a:ext cx="6515100" cy="304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482</xdr:row>
      <xdr:rowOff>0</xdr:rowOff>
    </xdr:from>
    <xdr:to>
      <xdr:col>11</xdr:col>
      <xdr:colOff>525780</xdr:colOff>
      <xdr:row>498</xdr:row>
      <xdr:rowOff>38100</xdr:rowOff>
    </xdr:to>
    <xdr:pic>
      <xdr:nvPicPr>
        <xdr:cNvPr id="47643" name="図 10" descr="アイパットバナー">
          <a:hlinkClick xmlns:r="http://schemas.openxmlformats.org/officeDocument/2006/relationships" r:id="rId10" tgtFrame="_blank"/>
          <a:extLst>
            <a:ext uri="{FF2B5EF4-FFF2-40B4-BE49-F238E27FC236}">
              <a16:creationId xmlns:a16="http://schemas.microsoft.com/office/drawing/2014/main" id="{B3959BCA-F59E-41AB-B06E-962A055A315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9600" y="92956380"/>
          <a:ext cx="7642860" cy="308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503</xdr:row>
      <xdr:rowOff>0</xdr:rowOff>
    </xdr:from>
    <xdr:to>
      <xdr:col>11</xdr:col>
      <xdr:colOff>419100</xdr:colOff>
      <xdr:row>522</xdr:row>
      <xdr:rowOff>152400</xdr:rowOff>
    </xdr:to>
    <xdr:pic>
      <xdr:nvPicPr>
        <xdr:cNvPr id="47644" name="図 11" descr="さとふるバナー">
          <a:hlinkClick xmlns:r="http://schemas.openxmlformats.org/officeDocument/2006/relationships" r:id="rId12" tgtFrame="_blank"/>
          <a:extLst>
            <a:ext uri="{FF2B5EF4-FFF2-40B4-BE49-F238E27FC236}">
              <a16:creationId xmlns:a16="http://schemas.microsoft.com/office/drawing/2014/main" id="{C79A1354-02B0-4408-993C-A83E9654736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09600" y="96956880"/>
          <a:ext cx="753618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532</xdr:row>
      <xdr:rowOff>0</xdr:rowOff>
    </xdr:from>
    <xdr:to>
      <xdr:col>9</xdr:col>
      <xdr:colOff>571500</xdr:colOff>
      <xdr:row>550</xdr:row>
      <xdr:rowOff>30480</xdr:rowOff>
    </xdr:to>
    <xdr:pic>
      <xdr:nvPicPr>
        <xdr:cNvPr id="47645" name="図 12" descr="楽天ふるさと納税サイト">
          <a:hlinkClick xmlns:r="http://schemas.openxmlformats.org/officeDocument/2006/relationships" r:id="rId14" tgtFrame="_blank"/>
          <a:extLst>
            <a:ext uri="{FF2B5EF4-FFF2-40B4-BE49-F238E27FC236}">
              <a16:creationId xmlns:a16="http://schemas.microsoft.com/office/drawing/2014/main" id="{74B00183-1982-44BC-9B67-1F921856C7E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9600" y="102481380"/>
          <a:ext cx="6469380" cy="3459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560</xdr:row>
      <xdr:rowOff>0</xdr:rowOff>
    </xdr:from>
    <xdr:to>
      <xdr:col>4</xdr:col>
      <xdr:colOff>411480</xdr:colOff>
      <xdr:row>572</xdr:row>
      <xdr:rowOff>99060</xdr:rowOff>
    </xdr:to>
    <xdr:pic>
      <xdr:nvPicPr>
        <xdr:cNvPr id="47646" name="図 13" descr="ふるさとプレミアム">
          <a:hlinkClick xmlns:r="http://schemas.openxmlformats.org/officeDocument/2006/relationships" r:id="rId16" tgtFrame="_blank"/>
          <a:extLst>
            <a:ext uri="{FF2B5EF4-FFF2-40B4-BE49-F238E27FC236}">
              <a16:creationId xmlns:a16="http://schemas.microsoft.com/office/drawing/2014/main" id="{11354894-9723-4D0D-AE32-4DD938C7F9F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09600" y="107815380"/>
          <a:ext cx="2857500" cy="238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426720</xdr:colOff>
      <xdr:row>560</xdr:row>
      <xdr:rowOff>0</xdr:rowOff>
    </xdr:from>
    <xdr:to>
      <xdr:col>9</xdr:col>
      <xdr:colOff>518160</xdr:colOff>
      <xdr:row>572</xdr:row>
      <xdr:rowOff>99060</xdr:rowOff>
    </xdr:to>
    <xdr:pic>
      <xdr:nvPicPr>
        <xdr:cNvPr id="47647" name="図 14">
          <a:extLst>
            <a:ext uri="{FF2B5EF4-FFF2-40B4-BE49-F238E27FC236}">
              <a16:creationId xmlns:a16="http://schemas.microsoft.com/office/drawing/2014/main" id="{BB6FDCE9-426E-4634-A052-5E3624359D4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168140" y="107815380"/>
          <a:ext cx="2857500" cy="238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575</xdr:row>
      <xdr:rowOff>0</xdr:rowOff>
    </xdr:from>
    <xdr:to>
      <xdr:col>1</xdr:col>
      <xdr:colOff>7620</xdr:colOff>
      <xdr:row>575</xdr:row>
      <xdr:rowOff>7620</xdr:rowOff>
    </xdr:to>
    <xdr:pic>
      <xdr:nvPicPr>
        <xdr:cNvPr id="47648" name="図 15">
          <a:extLst>
            <a:ext uri="{FF2B5EF4-FFF2-40B4-BE49-F238E27FC236}">
              <a16:creationId xmlns:a16="http://schemas.microsoft.com/office/drawing/2014/main" id="{AE1987B2-F3B6-40D9-83DB-49D101BE6B0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09600" y="1106728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591</xdr:row>
      <xdr:rowOff>0</xdr:rowOff>
    </xdr:from>
    <xdr:to>
      <xdr:col>1</xdr:col>
      <xdr:colOff>861060</xdr:colOff>
      <xdr:row>600</xdr:row>
      <xdr:rowOff>45720</xdr:rowOff>
    </xdr:to>
    <xdr:pic>
      <xdr:nvPicPr>
        <xdr:cNvPr id="47649" name="図 16" descr="③返礼品を選んで寄付する">
          <a:extLst>
            <a:ext uri="{FF2B5EF4-FFF2-40B4-BE49-F238E27FC236}">
              <a16:creationId xmlns:a16="http://schemas.microsoft.com/office/drawing/2014/main" id="{4D2A799D-334C-48AF-ACFB-29C5B538E8E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09600" y="113720880"/>
          <a:ext cx="86106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608</xdr:row>
      <xdr:rowOff>0</xdr:rowOff>
    </xdr:from>
    <xdr:to>
      <xdr:col>6</xdr:col>
      <xdr:colOff>289560</xdr:colOff>
      <xdr:row>631</xdr:row>
      <xdr:rowOff>45720</xdr:rowOff>
    </xdr:to>
    <xdr:pic>
      <xdr:nvPicPr>
        <xdr:cNvPr id="47650" name="図 17" descr="ふるなび申し込み用紙１">
          <a:extLst>
            <a:ext uri="{FF2B5EF4-FFF2-40B4-BE49-F238E27FC236}">
              <a16:creationId xmlns:a16="http://schemas.microsoft.com/office/drawing/2014/main" id="{14ACE202-1DC4-4DED-9477-52B0E7D0B08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9600" y="116959380"/>
          <a:ext cx="4114800" cy="442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637</xdr:row>
      <xdr:rowOff>0</xdr:rowOff>
    </xdr:from>
    <xdr:to>
      <xdr:col>9</xdr:col>
      <xdr:colOff>510540</xdr:colOff>
      <xdr:row>669</xdr:row>
      <xdr:rowOff>30480</xdr:rowOff>
    </xdr:to>
    <xdr:pic>
      <xdr:nvPicPr>
        <xdr:cNvPr id="47651" name="図 18" descr="フルナビ寄付画面">
          <a:extLst>
            <a:ext uri="{FF2B5EF4-FFF2-40B4-BE49-F238E27FC236}">
              <a16:creationId xmlns:a16="http://schemas.microsoft.com/office/drawing/2014/main" id="{D4E90FFC-9572-4DF7-B11B-0FC85B47A36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09600" y="122483880"/>
          <a:ext cx="6408420" cy="612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675</xdr:row>
      <xdr:rowOff>0</xdr:rowOff>
    </xdr:from>
    <xdr:to>
      <xdr:col>1</xdr:col>
      <xdr:colOff>861060</xdr:colOff>
      <xdr:row>684</xdr:row>
      <xdr:rowOff>83820</xdr:rowOff>
    </xdr:to>
    <xdr:pic>
      <xdr:nvPicPr>
        <xdr:cNvPr id="47652" name="図 19" descr="④ワンストップ制度を利用する">
          <a:extLst>
            <a:ext uri="{FF2B5EF4-FFF2-40B4-BE49-F238E27FC236}">
              <a16:creationId xmlns:a16="http://schemas.microsoft.com/office/drawing/2014/main" id="{475CA6A3-F3A9-4A6D-825B-93C70858B3A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09600" y="129722880"/>
          <a:ext cx="86106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686</xdr:row>
      <xdr:rowOff>0</xdr:rowOff>
    </xdr:from>
    <xdr:to>
      <xdr:col>8</xdr:col>
      <xdr:colOff>594360</xdr:colOff>
      <xdr:row>705</xdr:row>
      <xdr:rowOff>83820</xdr:rowOff>
    </xdr:to>
    <xdr:pic>
      <xdr:nvPicPr>
        <xdr:cNvPr id="47653" name="図 20" descr="ワンストップ３">
          <a:extLst>
            <a:ext uri="{FF2B5EF4-FFF2-40B4-BE49-F238E27FC236}">
              <a16:creationId xmlns:a16="http://schemas.microsoft.com/office/drawing/2014/main" id="{CD9582CD-9903-4727-9C68-4BF437DAE78E}"/>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09600" y="131818380"/>
          <a:ext cx="5798820" cy="3703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754</xdr:row>
      <xdr:rowOff>0</xdr:rowOff>
    </xdr:from>
    <xdr:to>
      <xdr:col>6</xdr:col>
      <xdr:colOff>487680</xdr:colOff>
      <xdr:row>787</xdr:row>
      <xdr:rowOff>45720</xdr:rowOff>
    </xdr:to>
    <xdr:pic>
      <xdr:nvPicPr>
        <xdr:cNvPr id="47654" name="図 21" descr="ワンストップ特例制度記入事例">
          <a:extLst>
            <a:ext uri="{FF2B5EF4-FFF2-40B4-BE49-F238E27FC236}">
              <a16:creationId xmlns:a16="http://schemas.microsoft.com/office/drawing/2014/main" id="{677F38EC-539D-4F33-95DF-F431B3A4261E}"/>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09600" y="144772380"/>
          <a:ext cx="4312920" cy="6332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793</xdr:row>
      <xdr:rowOff>0</xdr:rowOff>
    </xdr:from>
    <xdr:to>
      <xdr:col>13</xdr:col>
      <xdr:colOff>381000</xdr:colOff>
      <xdr:row>814</xdr:row>
      <xdr:rowOff>45720</xdr:rowOff>
    </xdr:to>
    <xdr:pic>
      <xdr:nvPicPr>
        <xdr:cNvPr id="47655" name="図 22" descr="各種書類ワンストップ制度に係る書類">
          <a:extLst>
            <a:ext uri="{FF2B5EF4-FFF2-40B4-BE49-F238E27FC236}">
              <a16:creationId xmlns:a16="http://schemas.microsoft.com/office/drawing/2014/main" id="{59AA95E5-6763-4696-AFD5-8F482BC0914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09600" y="152201880"/>
          <a:ext cx="8717280" cy="404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833</xdr:row>
      <xdr:rowOff>0</xdr:rowOff>
    </xdr:from>
    <xdr:to>
      <xdr:col>1</xdr:col>
      <xdr:colOff>861060</xdr:colOff>
      <xdr:row>842</xdr:row>
      <xdr:rowOff>76200</xdr:rowOff>
    </xdr:to>
    <xdr:pic>
      <xdr:nvPicPr>
        <xdr:cNvPr id="47656" name="図 23" descr="⑤確定申告をする">
          <a:extLst>
            <a:ext uri="{FF2B5EF4-FFF2-40B4-BE49-F238E27FC236}">
              <a16:creationId xmlns:a16="http://schemas.microsoft.com/office/drawing/2014/main" id="{A7B82032-F188-4C6E-A5BB-495D81DEF0C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09600" y="159821880"/>
          <a:ext cx="86106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889</xdr:row>
      <xdr:rowOff>0</xdr:rowOff>
    </xdr:from>
    <xdr:to>
      <xdr:col>5</xdr:col>
      <xdr:colOff>99060</xdr:colOff>
      <xdr:row>894</xdr:row>
      <xdr:rowOff>160020</xdr:rowOff>
    </xdr:to>
    <xdr:pic>
      <xdr:nvPicPr>
        <xdr:cNvPr id="47657" name="図 24">
          <a:extLst>
            <a:ext uri="{FF2B5EF4-FFF2-40B4-BE49-F238E27FC236}">
              <a16:creationId xmlns:a16="http://schemas.microsoft.com/office/drawing/2014/main" id="{FA874E4E-26A3-4037-B4CE-25172825A3E6}"/>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09600" y="170489880"/>
          <a:ext cx="323088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903</xdr:row>
      <xdr:rowOff>0</xdr:rowOff>
    </xdr:from>
    <xdr:to>
      <xdr:col>8</xdr:col>
      <xdr:colOff>327660</xdr:colOff>
      <xdr:row>911</xdr:row>
      <xdr:rowOff>137160</xdr:rowOff>
    </xdr:to>
    <xdr:pic>
      <xdr:nvPicPr>
        <xdr:cNvPr id="47658" name="図 25">
          <a:extLst>
            <a:ext uri="{FF2B5EF4-FFF2-40B4-BE49-F238E27FC236}">
              <a16:creationId xmlns:a16="http://schemas.microsoft.com/office/drawing/2014/main" id="{A9B1F3EE-56EE-46FE-BEE6-7AD25CE1E45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09600" y="173156880"/>
          <a:ext cx="5532120" cy="1661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927</xdr:row>
      <xdr:rowOff>0</xdr:rowOff>
    </xdr:from>
    <xdr:to>
      <xdr:col>4</xdr:col>
      <xdr:colOff>411480</xdr:colOff>
      <xdr:row>948</xdr:row>
      <xdr:rowOff>60960</xdr:rowOff>
    </xdr:to>
    <xdr:pic>
      <xdr:nvPicPr>
        <xdr:cNvPr id="47659" name="図 26" descr="確定申告申告Ａ表　第１表">
          <a:extLst>
            <a:ext uri="{FF2B5EF4-FFF2-40B4-BE49-F238E27FC236}">
              <a16:creationId xmlns:a16="http://schemas.microsoft.com/office/drawing/2014/main" id="{0BBE02B1-7542-43A0-8A8D-299750B5DCE5}"/>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09600" y="177728880"/>
          <a:ext cx="2857500" cy="406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426720</xdr:colOff>
      <xdr:row>927</xdr:row>
      <xdr:rowOff>0</xdr:rowOff>
    </xdr:from>
    <xdr:to>
      <xdr:col>9</xdr:col>
      <xdr:colOff>510540</xdr:colOff>
      <xdr:row>948</xdr:row>
      <xdr:rowOff>38100</xdr:rowOff>
    </xdr:to>
    <xdr:pic>
      <xdr:nvPicPr>
        <xdr:cNvPr id="47660" name="図 27" descr="確定申告申請　Ａ表第２表">
          <a:extLst>
            <a:ext uri="{FF2B5EF4-FFF2-40B4-BE49-F238E27FC236}">
              <a16:creationId xmlns:a16="http://schemas.microsoft.com/office/drawing/2014/main" id="{C6C83BEB-16AA-47DD-A494-79B158E73AB4}"/>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168140" y="177728880"/>
          <a:ext cx="284988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953</xdr:row>
      <xdr:rowOff>0</xdr:rowOff>
    </xdr:from>
    <xdr:to>
      <xdr:col>4</xdr:col>
      <xdr:colOff>411480</xdr:colOff>
      <xdr:row>974</xdr:row>
      <xdr:rowOff>30480</xdr:rowOff>
    </xdr:to>
    <xdr:pic>
      <xdr:nvPicPr>
        <xdr:cNvPr id="47661" name="図 28" descr="確定申告申請書　Ｂ表第１表">
          <a:extLst>
            <a:ext uri="{FF2B5EF4-FFF2-40B4-BE49-F238E27FC236}">
              <a16:creationId xmlns:a16="http://schemas.microsoft.com/office/drawing/2014/main" id="{CA3F657C-6569-4E26-9DF7-EA6545253F0F}"/>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09600" y="182681880"/>
          <a:ext cx="2857500" cy="403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977</xdr:row>
      <xdr:rowOff>0</xdr:rowOff>
    </xdr:from>
    <xdr:to>
      <xdr:col>4</xdr:col>
      <xdr:colOff>411480</xdr:colOff>
      <xdr:row>998</xdr:row>
      <xdr:rowOff>7620</xdr:rowOff>
    </xdr:to>
    <xdr:pic>
      <xdr:nvPicPr>
        <xdr:cNvPr id="47662" name="図 29" descr="確定申告申請書　Ｂ表第２表">
          <a:extLst>
            <a:ext uri="{FF2B5EF4-FFF2-40B4-BE49-F238E27FC236}">
              <a16:creationId xmlns:a16="http://schemas.microsoft.com/office/drawing/2014/main" id="{B5FCB21F-D931-432C-A55F-E61CF581C575}"/>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09600" y="187253880"/>
          <a:ext cx="2857500" cy="400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1015</xdr:row>
      <xdr:rowOff>0</xdr:rowOff>
    </xdr:from>
    <xdr:to>
      <xdr:col>5</xdr:col>
      <xdr:colOff>99060</xdr:colOff>
      <xdr:row>1020</xdr:row>
      <xdr:rowOff>160020</xdr:rowOff>
    </xdr:to>
    <xdr:pic>
      <xdr:nvPicPr>
        <xdr:cNvPr id="47663" name="図 30">
          <a:extLst>
            <a:ext uri="{FF2B5EF4-FFF2-40B4-BE49-F238E27FC236}">
              <a16:creationId xmlns:a16="http://schemas.microsoft.com/office/drawing/2014/main" id="{A03CC5AE-F17D-4AF8-91C1-E69CAE8928B4}"/>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609600" y="194492880"/>
          <a:ext cx="323088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1029</xdr:row>
      <xdr:rowOff>0</xdr:rowOff>
    </xdr:from>
    <xdr:to>
      <xdr:col>12</xdr:col>
      <xdr:colOff>121920</xdr:colOff>
      <xdr:row>1060</xdr:row>
      <xdr:rowOff>106680</xdr:rowOff>
    </xdr:to>
    <xdr:pic>
      <xdr:nvPicPr>
        <xdr:cNvPr id="47664" name="図 31" descr="確定申告書Ｂ　２表　欄記載場所　寄付">
          <a:extLst>
            <a:ext uri="{FF2B5EF4-FFF2-40B4-BE49-F238E27FC236}">
              <a16:creationId xmlns:a16="http://schemas.microsoft.com/office/drawing/2014/main" id="{A9A068CA-772E-4294-8CCA-DF6676FEB891}"/>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09600" y="197159880"/>
          <a:ext cx="7848600" cy="6012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1090</xdr:row>
      <xdr:rowOff>0</xdr:rowOff>
    </xdr:from>
    <xdr:to>
      <xdr:col>5</xdr:col>
      <xdr:colOff>99060</xdr:colOff>
      <xdr:row>1095</xdr:row>
      <xdr:rowOff>160020</xdr:rowOff>
    </xdr:to>
    <xdr:pic>
      <xdr:nvPicPr>
        <xdr:cNvPr id="47665" name="図 32">
          <a:extLst>
            <a:ext uri="{FF2B5EF4-FFF2-40B4-BE49-F238E27FC236}">
              <a16:creationId xmlns:a16="http://schemas.microsoft.com/office/drawing/2014/main" id="{36D2295D-5710-4F21-9262-C509741A67D7}"/>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09600" y="208780380"/>
          <a:ext cx="323088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1106</xdr:row>
      <xdr:rowOff>0</xdr:rowOff>
    </xdr:from>
    <xdr:to>
      <xdr:col>8</xdr:col>
      <xdr:colOff>327660</xdr:colOff>
      <xdr:row>1114</xdr:row>
      <xdr:rowOff>137160</xdr:rowOff>
    </xdr:to>
    <xdr:pic>
      <xdr:nvPicPr>
        <xdr:cNvPr id="47666" name="図 33">
          <a:extLst>
            <a:ext uri="{FF2B5EF4-FFF2-40B4-BE49-F238E27FC236}">
              <a16:creationId xmlns:a16="http://schemas.microsoft.com/office/drawing/2014/main" id="{BF0A6BCB-1497-459E-9F8E-F810233222F5}"/>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09600" y="211828380"/>
          <a:ext cx="5532120" cy="1661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548640</xdr:colOff>
      <xdr:row>1257</xdr:row>
      <xdr:rowOff>76200</xdr:rowOff>
    </xdr:from>
    <xdr:to>
      <xdr:col>1</xdr:col>
      <xdr:colOff>800100</xdr:colOff>
      <xdr:row>1266</xdr:row>
      <xdr:rowOff>160020</xdr:rowOff>
    </xdr:to>
    <xdr:pic>
      <xdr:nvPicPr>
        <xdr:cNvPr id="47667" name="図 34" descr="⑥税金が控除されて次年度戻る">
          <a:extLst>
            <a:ext uri="{FF2B5EF4-FFF2-40B4-BE49-F238E27FC236}">
              <a16:creationId xmlns:a16="http://schemas.microsoft.com/office/drawing/2014/main" id="{46225FAF-4AF8-4363-A849-75E7166C5771}"/>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48640" y="240670080"/>
          <a:ext cx="86106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1279</xdr:row>
      <xdr:rowOff>0</xdr:rowOff>
    </xdr:from>
    <xdr:to>
      <xdr:col>16</xdr:col>
      <xdr:colOff>243840</xdr:colOff>
      <xdr:row>1297</xdr:row>
      <xdr:rowOff>38100</xdr:rowOff>
    </xdr:to>
    <xdr:pic>
      <xdr:nvPicPr>
        <xdr:cNvPr id="47668" name="図 35" descr="ふるさと納税控除の図">
          <a:extLst>
            <a:ext uri="{FF2B5EF4-FFF2-40B4-BE49-F238E27FC236}">
              <a16:creationId xmlns:a16="http://schemas.microsoft.com/office/drawing/2014/main" id="{F75D6CB7-7103-4A2B-8076-A63526A3A775}"/>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09600" y="244784880"/>
          <a:ext cx="1040892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274320</xdr:colOff>
      <xdr:row>20</xdr:row>
      <xdr:rowOff>60960</xdr:rowOff>
    </xdr:from>
    <xdr:to>
      <xdr:col>15</xdr:col>
      <xdr:colOff>1135380</xdr:colOff>
      <xdr:row>42</xdr:row>
      <xdr:rowOff>160020</xdr:rowOff>
    </xdr:to>
    <xdr:pic>
      <xdr:nvPicPr>
        <xdr:cNvPr id="53508" name="コンテンツ プレースホルダー 3">
          <a:extLst>
            <a:ext uri="{FF2B5EF4-FFF2-40B4-BE49-F238E27FC236}">
              <a16:creationId xmlns:a16="http://schemas.microsoft.com/office/drawing/2014/main" id="{4E0E1455-67BC-41BF-A9CF-62060EC01E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410718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4" name="正方形/長方形 3">
          <a:extLst>
            <a:ext uri="{FF2B5EF4-FFF2-40B4-BE49-F238E27FC236}">
              <a16:creationId xmlns:a16="http://schemas.microsoft.com/office/drawing/2014/main" id="{7F8DDDD1-A267-4994-8414-66CCB30DAEFC}"/>
            </a:ext>
          </a:extLst>
        </xdr:cNvPr>
        <xdr:cNvSpPr/>
      </xdr:nvSpPr>
      <xdr:spPr>
        <a:xfrm>
          <a:off x="8458200" y="387858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320040</xdr:colOff>
      <xdr:row>97</xdr:row>
      <xdr:rowOff>91440</xdr:rowOff>
    </xdr:from>
    <xdr:to>
      <xdr:col>10</xdr:col>
      <xdr:colOff>236220</xdr:colOff>
      <xdr:row>99</xdr:row>
      <xdr:rowOff>114300</xdr:rowOff>
    </xdr:to>
    <xdr:cxnSp macro="">
      <xdr:nvCxnSpPr>
        <xdr:cNvPr id="8" name="直線矢印コネクタ 7">
          <a:extLst>
            <a:ext uri="{FF2B5EF4-FFF2-40B4-BE49-F238E27FC236}">
              <a16:creationId xmlns:a16="http://schemas.microsoft.com/office/drawing/2014/main" id="{5E00E0E8-0F33-4444-B7E0-404E04A7EE04}"/>
            </a:ext>
          </a:extLst>
        </xdr:cNvPr>
        <xdr:cNvCxnSpPr/>
      </xdr:nvCxnSpPr>
      <xdr:spPr>
        <a:xfrm flipH="1">
          <a:off x="7772400" y="25694640"/>
          <a:ext cx="624840" cy="3581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60960</xdr:colOff>
      <xdr:row>76</xdr:row>
      <xdr:rowOff>144780</xdr:rowOff>
    </xdr:from>
    <xdr:to>
      <xdr:col>11</xdr:col>
      <xdr:colOff>441960</xdr:colOff>
      <xdr:row>116</xdr:row>
      <xdr:rowOff>99060</xdr:rowOff>
    </xdr:to>
    <xdr:pic>
      <xdr:nvPicPr>
        <xdr:cNvPr id="53511" name="図 15">
          <a:extLst>
            <a:ext uri="{FF2B5EF4-FFF2-40B4-BE49-F238E27FC236}">
              <a16:creationId xmlns:a16="http://schemas.microsoft.com/office/drawing/2014/main" id="{7DB8F724-AF09-41A7-923F-366ECEFE5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16428720"/>
          <a:ext cx="8404860" cy="66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1005840</xdr:colOff>
      <xdr:row>109</xdr:row>
      <xdr:rowOff>7620</xdr:rowOff>
    </xdr:from>
    <xdr:to>
      <xdr:col>7</xdr:col>
      <xdr:colOff>373380</xdr:colOff>
      <xdr:row>111</xdr:row>
      <xdr:rowOff>99060</xdr:rowOff>
    </xdr:to>
    <xdr:sp macro="" textlink="">
      <xdr:nvSpPr>
        <xdr:cNvPr id="18" name="楕円 17">
          <a:extLst>
            <a:ext uri="{FF2B5EF4-FFF2-40B4-BE49-F238E27FC236}">
              <a16:creationId xmlns:a16="http://schemas.microsoft.com/office/drawing/2014/main" id="{EA594C68-C11F-454E-826E-FE519078F8A2}"/>
            </a:ext>
          </a:extLst>
        </xdr:cNvPr>
        <xdr:cNvSpPr/>
      </xdr:nvSpPr>
      <xdr:spPr>
        <a:xfrm>
          <a:off x="5798820" y="21793200"/>
          <a:ext cx="1059180" cy="42672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8</xdr:col>
      <xdr:colOff>68580</xdr:colOff>
      <xdr:row>109</xdr:row>
      <xdr:rowOff>30480</xdr:rowOff>
    </xdr:from>
    <xdr:to>
      <xdr:col>11</xdr:col>
      <xdr:colOff>220980</xdr:colOff>
      <xdr:row>112</xdr:row>
      <xdr:rowOff>99060</xdr:rowOff>
    </xdr:to>
    <xdr:sp macro="" textlink="">
      <xdr:nvSpPr>
        <xdr:cNvPr id="19" name="楕円 18">
          <a:extLst>
            <a:ext uri="{FF2B5EF4-FFF2-40B4-BE49-F238E27FC236}">
              <a16:creationId xmlns:a16="http://schemas.microsoft.com/office/drawing/2014/main" id="{9D02A6E2-9E29-49D9-99AE-E567AAE06BE0}"/>
            </a:ext>
          </a:extLst>
        </xdr:cNvPr>
        <xdr:cNvSpPr/>
      </xdr:nvSpPr>
      <xdr:spPr>
        <a:xfrm>
          <a:off x="7520940" y="21549360"/>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9</xdr:col>
      <xdr:colOff>581025</xdr:colOff>
      <xdr:row>47</xdr:row>
      <xdr:rowOff>9525</xdr:rowOff>
    </xdr:from>
    <xdr:to>
      <xdr:col>10</xdr:col>
      <xdr:colOff>161925</xdr:colOff>
      <xdr:row>53</xdr:row>
      <xdr:rowOff>161925</xdr:rowOff>
    </xdr:to>
    <xdr:sp macro="" textlink="">
      <xdr:nvSpPr>
        <xdr:cNvPr id="25" name="左中かっこ 24">
          <a:extLst>
            <a:ext uri="{FF2B5EF4-FFF2-40B4-BE49-F238E27FC236}">
              <a16:creationId xmlns:a16="http://schemas.microsoft.com/office/drawing/2014/main" id="{03C30143-85CC-4B1B-8387-7BD791A9A4F8}"/>
            </a:ext>
          </a:extLst>
        </xdr:cNvPr>
        <xdr:cNvSpPr/>
      </xdr:nvSpPr>
      <xdr:spPr>
        <a:xfrm>
          <a:off x="8162925" y="1108900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1546860</xdr:colOff>
      <xdr:row>105</xdr:row>
      <xdr:rowOff>68580</xdr:rowOff>
    </xdr:from>
    <xdr:to>
      <xdr:col>11</xdr:col>
      <xdr:colOff>1402080</xdr:colOff>
      <xdr:row>108</xdr:row>
      <xdr:rowOff>160020</xdr:rowOff>
    </xdr:to>
    <xdr:cxnSp macro="">
      <xdr:nvCxnSpPr>
        <xdr:cNvPr id="27" name="直線矢印コネクタ 26">
          <a:extLst>
            <a:ext uri="{FF2B5EF4-FFF2-40B4-BE49-F238E27FC236}">
              <a16:creationId xmlns:a16="http://schemas.microsoft.com/office/drawing/2014/main" id="{4429F4E2-EAB7-4EE7-9885-FF512AFA7A84}"/>
            </a:ext>
          </a:extLst>
        </xdr:cNvPr>
        <xdr:cNvCxnSpPr/>
      </xdr:nvCxnSpPr>
      <xdr:spPr>
        <a:xfrm flipH="1">
          <a:off x="6339840" y="21183600"/>
          <a:ext cx="3520440" cy="5943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121920</xdr:colOff>
      <xdr:row>108</xdr:row>
      <xdr:rowOff>76200</xdr:rowOff>
    </xdr:from>
    <xdr:to>
      <xdr:col>11</xdr:col>
      <xdr:colOff>1478280</xdr:colOff>
      <xdr:row>110</xdr:row>
      <xdr:rowOff>114300</xdr:rowOff>
    </xdr:to>
    <xdr:cxnSp macro="">
      <xdr:nvCxnSpPr>
        <xdr:cNvPr id="29" name="直線矢印コネクタ 28">
          <a:extLst>
            <a:ext uri="{FF2B5EF4-FFF2-40B4-BE49-F238E27FC236}">
              <a16:creationId xmlns:a16="http://schemas.microsoft.com/office/drawing/2014/main" id="{55740CF5-8C98-4865-86A7-29E5481D8128}"/>
            </a:ext>
          </a:extLst>
        </xdr:cNvPr>
        <xdr:cNvCxnSpPr/>
      </xdr:nvCxnSpPr>
      <xdr:spPr>
        <a:xfrm flipH="1">
          <a:off x="8580120" y="21427440"/>
          <a:ext cx="1356360" cy="3733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25</xdr:row>
      <xdr:rowOff>160020</xdr:rowOff>
    </xdr:from>
    <xdr:to>
      <xdr:col>12</xdr:col>
      <xdr:colOff>609600</xdr:colOff>
      <xdr:row>26</xdr:row>
      <xdr:rowOff>114300</xdr:rowOff>
    </xdr:to>
    <xdr:cxnSp macro="">
      <xdr:nvCxnSpPr>
        <xdr:cNvPr id="31" name="直線矢印コネクタ 30">
          <a:extLst>
            <a:ext uri="{FF2B5EF4-FFF2-40B4-BE49-F238E27FC236}">
              <a16:creationId xmlns:a16="http://schemas.microsoft.com/office/drawing/2014/main" id="{9B41EC8F-604B-44C0-9C7C-07ABD69A72C5}"/>
            </a:ext>
          </a:extLst>
        </xdr:cNvPr>
        <xdr:cNvCxnSpPr/>
      </xdr:nvCxnSpPr>
      <xdr:spPr>
        <a:xfrm flipH="1">
          <a:off x="4869180" y="5059680"/>
          <a:ext cx="5707380" cy="121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60960</xdr:colOff>
      <xdr:row>30</xdr:row>
      <xdr:rowOff>68580</xdr:rowOff>
    </xdr:from>
    <xdr:to>
      <xdr:col>13</xdr:col>
      <xdr:colOff>373380</xdr:colOff>
      <xdr:row>31</xdr:row>
      <xdr:rowOff>76200</xdr:rowOff>
    </xdr:to>
    <xdr:cxnSp macro="">
      <xdr:nvCxnSpPr>
        <xdr:cNvPr id="33" name="直線矢印コネクタ 32">
          <a:extLst>
            <a:ext uri="{FF2B5EF4-FFF2-40B4-BE49-F238E27FC236}">
              <a16:creationId xmlns:a16="http://schemas.microsoft.com/office/drawing/2014/main" id="{5A6670A9-4007-4C30-A506-E04E871521BB}"/>
            </a:ext>
          </a:extLst>
        </xdr:cNvPr>
        <xdr:cNvCxnSpPr/>
      </xdr:nvCxnSpPr>
      <xdr:spPr>
        <a:xfrm flipH="1">
          <a:off x="4853940" y="5867400"/>
          <a:ext cx="649986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53340</xdr:colOff>
      <xdr:row>30</xdr:row>
      <xdr:rowOff>167640</xdr:rowOff>
    </xdr:from>
    <xdr:to>
      <xdr:col>14</xdr:col>
      <xdr:colOff>365760</xdr:colOff>
      <xdr:row>33</xdr:row>
      <xdr:rowOff>68580</xdr:rowOff>
    </xdr:to>
    <xdr:cxnSp macro="">
      <xdr:nvCxnSpPr>
        <xdr:cNvPr id="35" name="直線矢印コネクタ 34">
          <a:extLst>
            <a:ext uri="{FF2B5EF4-FFF2-40B4-BE49-F238E27FC236}">
              <a16:creationId xmlns:a16="http://schemas.microsoft.com/office/drawing/2014/main" id="{66901861-E195-41EF-A8AC-3DE0CD728E8B}"/>
            </a:ext>
          </a:extLst>
        </xdr:cNvPr>
        <xdr:cNvCxnSpPr/>
      </xdr:nvCxnSpPr>
      <xdr:spPr>
        <a:xfrm flipH="1">
          <a:off x="4846320" y="5966460"/>
          <a:ext cx="7673340" cy="4495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xdr:colOff>
      <xdr:row>27</xdr:row>
      <xdr:rowOff>60960</xdr:rowOff>
    </xdr:from>
    <xdr:to>
      <xdr:col>15</xdr:col>
      <xdr:colOff>411480</xdr:colOff>
      <xdr:row>60</xdr:row>
      <xdr:rowOff>0</xdr:rowOff>
    </xdr:to>
    <xdr:cxnSp macro="">
      <xdr:nvCxnSpPr>
        <xdr:cNvPr id="37" name="直線矢印コネクタ 36">
          <a:extLst>
            <a:ext uri="{FF2B5EF4-FFF2-40B4-BE49-F238E27FC236}">
              <a16:creationId xmlns:a16="http://schemas.microsoft.com/office/drawing/2014/main" id="{73889C4D-3F81-4C53-ABE1-2108F49C98D8}"/>
            </a:ext>
          </a:extLst>
        </xdr:cNvPr>
        <xdr:cNvCxnSpPr/>
      </xdr:nvCxnSpPr>
      <xdr:spPr>
        <a:xfrm flipH="1">
          <a:off x="4808220" y="5311140"/>
          <a:ext cx="8717280" cy="7048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1158240</xdr:colOff>
      <xdr:row>0</xdr:row>
      <xdr:rowOff>45720</xdr:rowOff>
    </xdr:from>
    <xdr:to>
      <xdr:col>15</xdr:col>
      <xdr:colOff>594360</xdr:colOff>
      <xdr:row>1</xdr:row>
      <xdr:rowOff>129540</xdr:rowOff>
    </xdr:to>
    <xdr:pic>
      <xdr:nvPicPr>
        <xdr:cNvPr id="53521" name="図 37">
          <a:hlinkClick xmlns:r="http://schemas.openxmlformats.org/officeDocument/2006/relationships" r:id="rId3"/>
          <a:extLst>
            <a:ext uri="{FF2B5EF4-FFF2-40B4-BE49-F238E27FC236}">
              <a16:creationId xmlns:a16="http://schemas.microsoft.com/office/drawing/2014/main" id="{8BB18735-FC60-4865-8D01-7E842C7134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74880" y="4572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708660</xdr:colOff>
      <xdr:row>29</xdr:row>
      <xdr:rowOff>0</xdr:rowOff>
    </xdr:from>
    <xdr:to>
      <xdr:col>15</xdr:col>
      <xdr:colOff>220980</xdr:colOff>
      <xdr:row>31</xdr:row>
      <xdr:rowOff>76200</xdr:rowOff>
    </xdr:to>
    <xdr:sp macro="" textlink="">
      <xdr:nvSpPr>
        <xdr:cNvPr id="39" name="正方形/長方形 38">
          <a:extLst>
            <a:ext uri="{FF2B5EF4-FFF2-40B4-BE49-F238E27FC236}">
              <a16:creationId xmlns:a16="http://schemas.microsoft.com/office/drawing/2014/main" id="{7C08F6F1-69C7-4254-BA2D-7F122E43CA12}"/>
            </a:ext>
          </a:extLst>
        </xdr:cNvPr>
        <xdr:cNvSpPr/>
      </xdr:nvSpPr>
      <xdr:spPr>
        <a:xfrm>
          <a:off x="13098780" y="5882640"/>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68580</xdr:colOff>
      <xdr:row>31</xdr:row>
      <xdr:rowOff>76200</xdr:rowOff>
    </xdr:from>
    <xdr:to>
      <xdr:col>14</xdr:col>
      <xdr:colOff>944880</xdr:colOff>
      <xdr:row>34</xdr:row>
      <xdr:rowOff>99060</xdr:rowOff>
    </xdr:to>
    <xdr:cxnSp macro="">
      <xdr:nvCxnSpPr>
        <xdr:cNvPr id="41" name="直線矢印コネクタ 40">
          <a:extLst>
            <a:ext uri="{FF2B5EF4-FFF2-40B4-BE49-F238E27FC236}">
              <a16:creationId xmlns:a16="http://schemas.microsoft.com/office/drawing/2014/main" id="{CFA140E1-67CE-4A38-BE7E-7172A8B15FDD}"/>
            </a:ext>
          </a:extLst>
        </xdr:cNvPr>
        <xdr:cNvCxnSpPr>
          <a:stCxn id="39" idx="2"/>
        </xdr:cNvCxnSpPr>
      </xdr:nvCxnSpPr>
      <xdr:spPr>
        <a:xfrm flipH="1">
          <a:off x="4861560" y="6324600"/>
          <a:ext cx="8473440" cy="571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1143000</xdr:colOff>
      <xdr:row>109</xdr:row>
      <xdr:rowOff>160020</xdr:rowOff>
    </xdr:from>
    <xdr:to>
      <xdr:col>2</xdr:col>
      <xdr:colOff>2301240</xdr:colOff>
      <xdr:row>113</xdr:row>
      <xdr:rowOff>60960</xdr:rowOff>
    </xdr:to>
    <xdr:sp macro="" textlink="">
      <xdr:nvSpPr>
        <xdr:cNvPr id="44" name="楕円 43">
          <a:extLst>
            <a:ext uri="{FF2B5EF4-FFF2-40B4-BE49-F238E27FC236}">
              <a16:creationId xmlns:a16="http://schemas.microsoft.com/office/drawing/2014/main" id="{AC333B01-0316-493D-BBB9-D5DE14A42D27}"/>
            </a:ext>
          </a:extLst>
        </xdr:cNvPr>
        <xdr:cNvSpPr/>
      </xdr:nvSpPr>
      <xdr:spPr>
        <a:xfrm>
          <a:off x="1889760" y="21945600"/>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5</xdr:col>
      <xdr:colOff>624840</xdr:colOff>
      <xdr:row>111</xdr:row>
      <xdr:rowOff>53340</xdr:rowOff>
    </xdr:from>
    <xdr:to>
      <xdr:col>11</xdr:col>
      <xdr:colOff>1699260</xdr:colOff>
      <xdr:row>117</xdr:row>
      <xdr:rowOff>83820</xdr:rowOff>
    </xdr:to>
    <xdr:cxnSp macro="">
      <xdr:nvCxnSpPr>
        <xdr:cNvPr id="49" name="直線矢印コネクタ 48">
          <a:extLst>
            <a:ext uri="{FF2B5EF4-FFF2-40B4-BE49-F238E27FC236}">
              <a16:creationId xmlns:a16="http://schemas.microsoft.com/office/drawing/2014/main" id="{C93237F1-CA2A-49BE-8409-A9A40D9938D1}"/>
            </a:ext>
          </a:extLst>
        </xdr:cNvPr>
        <xdr:cNvCxnSpPr/>
      </xdr:nvCxnSpPr>
      <xdr:spPr>
        <a:xfrm flipH="1" flipV="1">
          <a:off x="4358640" y="22174200"/>
          <a:ext cx="5798820" cy="1036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594360</xdr:colOff>
      <xdr:row>112</xdr:row>
      <xdr:rowOff>106680</xdr:rowOff>
    </xdr:from>
    <xdr:to>
      <xdr:col>11</xdr:col>
      <xdr:colOff>1676400</xdr:colOff>
      <xdr:row>117</xdr:row>
      <xdr:rowOff>114300</xdr:rowOff>
    </xdr:to>
    <xdr:cxnSp macro="">
      <xdr:nvCxnSpPr>
        <xdr:cNvPr id="51" name="直線矢印コネクタ 50">
          <a:extLst>
            <a:ext uri="{FF2B5EF4-FFF2-40B4-BE49-F238E27FC236}">
              <a16:creationId xmlns:a16="http://schemas.microsoft.com/office/drawing/2014/main" id="{0A6CCAA8-986C-4756-94CE-892C20E2DB19}"/>
            </a:ext>
          </a:extLst>
        </xdr:cNvPr>
        <xdr:cNvCxnSpPr/>
      </xdr:nvCxnSpPr>
      <xdr:spPr>
        <a:xfrm flipH="1" flipV="1">
          <a:off x="4328160" y="22395180"/>
          <a:ext cx="5806440" cy="8458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2247900</xdr:colOff>
      <xdr:row>112</xdr:row>
      <xdr:rowOff>129540</xdr:rowOff>
    </xdr:from>
    <xdr:to>
      <xdr:col>11</xdr:col>
      <xdr:colOff>1676400</xdr:colOff>
      <xdr:row>120</xdr:row>
      <xdr:rowOff>60960</xdr:rowOff>
    </xdr:to>
    <xdr:cxnSp macro="">
      <xdr:nvCxnSpPr>
        <xdr:cNvPr id="53" name="直線矢印コネクタ 52">
          <a:extLst>
            <a:ext uri="{FF2B5EF4-FFF2-40B4-BE49-F238E27FC236}">
              <a16:creationId xmlns:a16="http://schemas.microsoft.com/office/drawing/2014/main" id="{F4093B91-E887-4A47-9437-4D18BB7F1940}"/>
            </a:ext>
          </a:extLst>
        </xdr:cNvPr>
        <xdr:cNvCxnSpPr/>
      </xdr:nvCxnSpPr>
      <xdr:spPr>
        <a:xfrm flipH="1" flipV="1">
          <a:off x="2994660" y="22418040"/>
          <a:ext cx="7139940" cy="1272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581025</xdr:colOff>
      <xdr:row>57</xdr:row>
      <xdr:rowOff>9525</xdr:rowOff>
    </xdr:from>
    <xdr:to>
      <xdr:col>10</xdr:col>
      <xdr:colOff>161925</xdr:colOff>
      <xdr:row>63</xdr:row>
      <xdr:rowOff>161925</xdr:rowOff>
    </xdr:to>
    <xdr:sp macro="" textlink="">
      <xdr:nvSpPr>
        <xdr:cNvPr id="2" name="左中かっこ 1">
          <a:extLst>
            <a:ext uri="{FF2B5EF4-FFF2-40B4-BE49-F238E27FC236}">
              <a16:creationId xmlns:a16="http://schemas.microsoft.com/office/drawing/2014/main" id="{CCFE0EA0-9A63-40C6-90BA-AD1F6C77ADC1}"/>
            </a:ext>
          </a:extLst>
        </xdr:cNvPr>
        <xdr:cNvSpPr/>
      </xdr:nvSpPr>
      <xdr:spPr>
        <a:xfrm>
          <a:off x="8162925" y="791146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editAs="oneCell">
    <xdr:from>
      <xdr:col>9</xdr:col>
      <xdr:colOff>274320</xdr:colOff>
      <xdr:row>20</xdr:row>
      <xdr:rowOff>60960</xdr:rowOff>
    </xdr:from>
    <xdr:to>
      <xdr:col>15</xdr:col>
      <xdr:colOff>1211580</xdr:colOff>
      <xdr:row>41</xdr:row>
      <xdr:rowOff>129540</xdr:rowOff>
    </xdr:to>
    <xdr:pic>
      <xdr:nvPicPr>
        <xdr:cNvPr id="54520" name="コンテンツ プレースホルダー 3">
          <a:extLst>
            <a:ext uri="{FF2B5EF4-FFF2-40B4-BE49-F238E27FC236}">
              <a16:creationId xmlns:a16="http://schemas.microsoft.com/office/drawing/2014/main" id="{848A489C-BADF-4E4B-8AB2-E7847BF78A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413004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4" name="正方形/長方形 3">
          <a:extLst>
            <a:ext uri="{FF2B5EF4-FFF2-40B4-BE49-F238E27FC236}">
              <a16:creationId xmlns:a16="http://schemas.microsoft.com/office/drawing/2014/main" id="{23599CAD-5746-4501-B0A8-9608DB5E2F95}"/>
            </a:ext>
          </a:extLst>
        </xdr:cNvPr>
        <xdr:cNvSpPr/>
      </xdr:nvSpPr>
      <xdr:spPr>
        <a:xfrm>
          <a:off x="8458200" y="70104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518160</xdr:colOff>
      <xdr:row>26</xdr:row>
      <xdr:rowOff>22860</xdr:rowOff>
    </xdr:from>
    <xdr:to>
      <xdr:col>12</xdr:col>
      <xdr:colOff>662940</xdr:colOff>
      <xdr:row>36</xdr:row>
      <xdr:rowOff>160020</xdr:rowOff>
    </xdr:to>
    <xdr:cxnSp macro="">
      <xdr:nvCxnSpPr>
        <xdr:cNvPr id="12" name="直線矢印コネクタ 11">
          <a:extLst>
            <a:ext uri="{FF2B5EF4-FFF2-40B4-BE49-F238E27FC236}">
              <a16:creationId xmlns:a16="http://schemas.microsoft.com/office/drawing/2014/main" id="{A64E98CC-50C5-4328-945E-5CE514650654}"/>
            </a:ext>
          </a:extLst>
        </xdr:cNvPr>
        <xdr:cNvCxnSpPr/>
      </xdr:nvCxnSpPr>
      <xdr:spPr>
        <a:xfrm flipH="1">
          <a:off x="4251960" y="4922520"/>
          <a:ext cx="6377940" cy="2179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891540</xdr:colOff>
      <xdr:row>29</xdr:row>
      <xdr:rowOff>152400</xdr:rowOff>
    </xdr:from>
    <xdr:to>
      <xdr:col>13</xdr:col>
      <xdr:colOff>419100</xdr:colOff>
      <xdr:row>41</xdr:row>
      <xdr:rowOff>0</xdr:rowOff>
    </xdr:to>
    <xdr:cxnSp macro="">
      <xdr:nvCxnSpPr>
        <xdr:cNvPr id="14" name="直線矢印コネクタ 13">
          <a:extLst>
            <a:ext uri="{FF2B5EF4-FFF2-40B4-BE49-F238E27FC236}">
              <a16:creationId xmlns:a16="http://schemas.microsoft.com/office/drawing/2014/main" id="{B2E5CBC9-9D7C-41EA-80F2-47D2FC66F682}"/>
            </a:ext>
          </a:extLst>
        </xdr:cNvPr>
        <xdr:cNvCxnSpPr/>
      </xdr:nvCxnSpPr>
      <xdr:spPr>
        <a:xfrm flipH="1">
          <a:off x="4625340" y="5783580"/>
          <a:ext cx="6774180" cy="2072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1036320</xdr:colOff>
      <xdr:row>28</xdr:row>
      <xdr:rowOff>236220</xdr:rowOff>
    </xdr:from>
    <xdr:to>
      <xdr:col>14</xdr:col>
      <xdr:colOff>213360</xdr:colOff>
      <xdr:row>42</xdr:row>
      <xdr:rowOff>167640</xdr:rowOff>
    </xdr:to>
    <xdr:cxnSp macro="">
      <xdr:nvCxnSpPr>
        <xdr:cNvPr id="16" name="直線矢印コネクタ 15">
          <a:extLst>
            <a:ext uri="{FF2B5EF4-FFF2-40B4-BE49-F238E27FC236}">
              <a16:creationId xmlns:a16="http://schemas.microsoft.com/office/drawing/2014/main" id="{28BEE4DB-A09B-4C09-9DF0-AB2A4DF70E69}"/>
            </a:ext>
          </a:extLst>
        </xdr:cNvPr>
        <xdr:cNvCxnSpPr/>
      </xdr:nvCxnSpPr>
      <xdr:spPr>
        <a:xfrm flipH="1">
          <a:off x="4770120" y="5623560"/>
          <a:ext cx="7597140" cy="25831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723900</xdr:colOff>
      <xdr:row>26</xdr:row>
      <xdr:rowOff>220980</xdr:rowOff>
    </xdr:from>
    <xdr:to>
      <xdr:col>15</xdr:col>
      <xdr:colOff>891540</xdr:colOff>
      <xdr:row>70</xdr:row>
      <xdr:rowOff>0</xdr:rowOff>
    </xdr:to>
    <xdr:cxnSp macro="">
      <xdr:nvCxnSpPr>
        <xdr:cNvPr id="18" name="直線矢印コネクタ 17">
          <a:extLst>
            <a:ext uri="{FF2B5EF4-FFF2-40B4-BE49-F238E27FC236}">
              <a16:creationId xmlns:a16="http://schemas.microsoft.com/office/drawing/2014/main" id="{DFAC1E54-20F3-4A28-B6C8-309E76038B82}"/>
            </a:ext>
          </a:extLst>
        </xdr:cNvPr>
        <xdr:cNvCxnSpPr/>
      </xdr:nvCxnSpPr>
      <xdr:spPr>
        <a:xfrm flipH="1">
          <a:off x="4457700" y="5120640"/>
          <a:ext cx="9547860" cy="9113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0</xdr:row>
      <xdr:rowOff>0</xdr:rowOff>
    </xdr:from>
    <xdr:to>
      <xdr:col>15</xdr:col>
      <xdr:colOff>609600</xdr:colOff>
      <xdr:row>1</xdr:row>
      <xdr:rowOff>83820</xdr:rowOff>
    </xdr:to>
    <xdr:pic>
      <xdr:nvPicPr>
        <xdr:cNvPr id="54526" name="図 19">
          <a:hlinkClick xmlns:r="http://schemas.openxmlformats.org/officeDocument/2006/relationships" r:id="rId2"/>
          <a:extLst>
            <a:ext uri="{FF2B5EF4-FFF2-40B4-BE49-F238E27FC236}">
              <a16:creationId xmlns:a16="http://schemas.microsoft.com/office/drawing/2014/main" id="{74BB5461-1EE5-4534-9D9C-A98B41F051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1392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769620</xdr:colOff>
      <xdr:row>28</xdr:row>
      <xdr:rowOff>45720</xdr:rowOff>
    </xdr:from>
    <xdr:to>
      <xdr:col>15</xdr:col>
      <xdr:colOff>281940</xdr:colOff>
      <xdr:row>30</xdr:row>
      <xdr:rowOff>0</xdr:rowOff>
    </xdr:to>
    <xdr:sp macro="" textlink="">
      <xdr:nvSpPr>
        <xdr:cNvPr id="21" name="正方形/長方形 20">
          <a:extLst>
            <a:ext uri="{FF2B5EF4-FFF2-40B4-BE49-F238E27FC236}">
              <a16:creationId xmlns:a16="http://schemas.microsoft.com/office/drawing/2014/main" id="{BAD31FC8-8A93-421A-BA89-2B61CE49565A}"/>
            </a:ext>
          </a:extLst>
        </xdr:cNvPr>
        <xdr:cNvSpPr/>
      </xdr:nvSpPr>
      <xdr:spPr>
        <a:xfrm>
          <a:off x="13083540" y="5890260"/>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30480</xdr:colOff>
      <xdr:row>29</xdr:row>
      <xdr:rowOff>160020</xdr:rowOff>
    </xdr:from>
    <xdr:to>
      <xdr:col>14</xdr:col>
      <xdr:colOff>838200</xdr:colOff>
      <xdr:row>44</xdr:row>
      <xdr:rowOff>83820</xdr:rowOff>
    </xdr:to>
    <xdr:cxnSp macro="">
      <xdr:nvCxnSpPr>
        <xdr:cNvPr id="23" name="直線矢印コネクタ 22">
          <a:extLst>
            <a:ext uri="{FF2B5EF4-FFF2-40B4-BE49-F238E27FC236}">
              <a16:creationId xmlns:a16="http://schemas.microsoft.com/office/drawing/2014/main" id="{A232672C-ED77-401F-BEE2-ED5C35A34A64}"/>
            </a:ext>
          </a:extLst>
        </xdr:cNvPr>
        <xdr:cNvCxnSpPr/>
      </xdr:nvCxnSpPr>
      <xdr:spPr>
        <a:xfrm flipH="1">
          <a:off x="4823460" y="6248400"/>
          <a:ext cx="8328660" cy="26974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92</xdr:row>
      <xdr:rowOff>38100</xdr:rowOff>
    </xdr:from>
    <xdr:to>
      <xdr:col>9</xdr:col>
      <xdr:colOff>213360</xdr:colOff>
      <xdr:row>127</xdr:row>
      <xdr:rowOff>114300</xdr:rowOff>
    </xdr:to>
    <xdr:pic>
      <xdr:nvPicPr>
        <xdr:cNvPr id="54529" name="図 26">
          <a:extLst>
            <a:ext uri="{FF2B5EF4-FFF2-40B4-BE49-F238E27FC236}">
              <a16:creationId xmlns:a16="http://schemas.microsoft.com/office/drawing/2014/main" id="{7FDB6760-D951-4A64-9453-0EDD86133C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758660"/>
          <a:ext cx="8039100" cy="59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426720</xdr:colOff>
      <xdr:row>104</xdr:row>
      <xdr:rowOff>121921</xdr:rowOff>
    </xdr:from>
    <xdr:to>
      <xdr:col>6</xdr:col>
      <xdr:colOff>1485900</xdr:colOff>
      <xdr:row>108</xdr:row>
      <xdr:rowOff>160021</xdr:rowOff>
    </xdr:to>
    <xdr:sp macro="" textlink="">
      <xdr:nvSpPr>
        <xdr:cNvPr id="28" name="楕円 27">
          <a:extLst>
            <a:ext uri="{FF2B5EF4-FFF2-40B4-BE49-F238E27FC236}">
              <a16:creationId xmlns:a16="http://schemas.microsoft.com/office/drawing/2014/main" id="{3A904331-951F-4EB5-8842-3424D16B637B}"/>
            </a:ext>
          </a:extLst>
        </xdr:cNvPr>
        <xdr:cNvSpPr/>
      </xdr:nvSpPr>
      <xdr:spPr>
        <a:xfrm>
          <a:off x="5219700" y="24505921"/>
          <a:ext cx="1059180" cy="7086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br>
            <a:rPr kumimoji="1" lang="en-US" altLang="ja-JP" sz="1100">
              <a:solidFill>
                <a:sysClr val="windowText" lastClr="000000"/>
              </a:solidFill>
            </a:rPr>
          </a:b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7</xdr:col>
      <xdr:colOff>365760</xdr:colOff>
      <xdr:row>105</xdr:row>
      <xdr:rowOff>7621</xdr:rowOff>
    </xdr:from>
    <xdr:to>
      <xdr:col>9</xdr:col>
      <xdr:colOff>182880</xdr:colOff>
      <xdr:row>108</xdr:row>
      <xdr:rowOff>76201</xdr:rowOff>
    </xdr:to>
    <xdr:sp macro="" textlink="">
      <xdr:nvSpPr>
        <xdr:cNvPr id="30" name="楕円 29">
          <a:extLst>
            <a:ext uri="{FF2B5EF4-FFF2-40B4-BE49-F238E27FC236}">
              <a16:creationId xmlns:a16="http://schemas.microsoft.com/office/drawing/2014/main" id="{431A9FDB-BBB5-4AEF-B0BB-033397EB6EC5}"/>
            </a:ext>
          </a:extLst>
        </xdr:cNvPr>
        <xdr:cNvSpPr/>
      </xdr:nvSpPr>
      <xdr:spPr>
        <a:xfrm>
          <a:off x="6850380" y="24559261"/>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7</xdr:col>
      <xdr:colOff>579120</xdr:colOff>
      <xdr:row>118</xdr:row>
      <xdr:rowOff>68581</xdr:rowOff>
    </xdr:from>
    <xdr:to>
      <xdr:col>10</xdr:col>
      <xdr:colOff>60960</xdr:colOff>
      <xdr:row>120</xdr:row>
      <xdr:rowOff>15240</xdr:rowOff>
    </xdr:to>
    <xdr:sp macro="" textlink="">
      <xdr:nvSpPr>
        <xdr:cNvPr id="31" name="楕円 30">
          <a:extLst>
            <a:ext uri="{FF2B5EF4-FFF2-40B4-BE49-F238E27FC236}">
              <a16:creationId xmlns:a16="http://schemas.microsoft.com/office/drawing/2014/main" id="{60C0CFCA-4EF5-4F09-A8A4-18E18D5F116F}"/>
            </a:ext>
          </a:extLst>
        </xdr:cNvPr>
        <xdr:cNvSpPr/>
      </xdr:nvSpPr>
      <xdr:spPr>
        <a:xfrm>
          <a:off x="7063740" y="26799541"/>
          <a:ext cx="1158240" cy="28193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8</xdr:col>
      <xdr:colOff>167640</xdr:colOff>
      <xdr:row>108</xdr:row>
      <xdr:rowOff>91440</xdr:rowOff>
    </xdr:from>
    <xdr:to>
      <xdr:col>10</xdr:col>
      <xdr:colOff>243840</xdr:colOff>
      <xdr:row>113</xdr:row>
      <xdr:rowOff>68580</xdr:rowOff>
    </xdr:to>
    <xdr:cxnSp macro="">
      <xdr:nvCxnSpPr>
        <xdr:cNvPr id="33" name="直線矢印コネクタ 32">
          <a:extLst>
            <a:ext uri="{FF2B5EF4-FFF2-40B4-BE49-F238E27FC236}">
              <a16:creationId xmlns:a16="http://schemas.microsoft.com/office/drawing/2014/main" id="{0AA27179-41C8-4A2F-97C5-520DEA908F1E}"/>
            </a:ext>
          </a:extLst>
        </xdr:cNvPr>
        <xdr:cNvCxnSpPr/>
      </xdr:nvCxnSpPr>
      <xdr:spPr>
        <a:xfrm flipH="1" flipV="1">
          <a:off x="7620000" y="25146000"/>
          <a:ext cx="784860" cy="8153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226620</xdr:colOff>
      <xdr:row>119</xdr:row>
      <xdr:rowOff>141591</xdr:rowOff>
    </xdr:from>
    <xdr:to>
      <xdr:col>11</xdr:col>
      <xdr:colOff>7620</xdr:colOff>
      <xdr:row>120</xdr:row>
      <xdr:rowOff>83820</xdr:rowOff>
    </xdr:to>
    <xdr:cxnSp macro="">
      <xdr:nvCxnSpPr>
        <xdr:cNvPr id="34" name="直線矢印コネクタ 33">
          <a:extLst>
            <a:ext uri="{FF2B5EF4-FFF2-40B4-BE49-F238E27FC236}">
              <a16:creationId xmlns:a16="http://schemas.microsoft.com/office/drawing/2014/main" id="{072BD7D9-9701-49A7-A449-6872E983427A}"/>
            </a:ext>
          </a:extLst>
        </xdr:cNvPr>
        <xdr:cNvCxnSpPr>
          <a:endCxn id="31" idx="5"/>
        </xdr:cNvCxnSpPr>
      </xdr:nvCxnSpPr>
      <xdr:spPr>
        <a:xfrm flipH="1" flipV="1">
          <a:off x="8052360" y="27040191"/>
          <a:ext cx="413460" cy="1098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1330787</xdr:colOff>
      <xdr:row>108</xdr:row>
      <xdr:rowOff>56240</xdr:rowOff>
    </xdr:from>
    <xdr:to>
      <xdr:col>11</xdr:col>
      <xdr:colOff>15240</xdr:colOff>
      <xdr:row>115</xdr:row>
      <xdr:rowOff>76200</xdr:rowOff>
    </xdr:to>
    <xdr:cxnSp macro="">
      <xdr:nvCxnSpPr>
        <xdr:cNvPr id="35" name="直線矢印コネクタ 34">
          <a:extLst>
            <a:ext uri="{FF2B5EF4-FFF2-40B4-BE49-F238E27FC236}">
              <a16:creationId xmlns:a16="http://schemas.microsoft.com/office/drawing/2014/main" id="{217D19B2-8334-42CD-BA6D-496C7236DD2C}"/>
            </a:ext>
          </a:extLst>
        </xdr:cNvPr>
        <xdr:cNvCxnSpPr>
          <a:endCxn id="28" idx="5"/>
        </xdr:cNvCxnSpPr>
      </xdr:nvCxnSpPr>
      <xdr:spPr>
        <a:xfrm flipH="1" flipV="1">
          <a:off x="6123767" y="25110800"/>
          <a:ext cx="2349673" cy="11934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22860</xdr:colOff>
      <xdr:row>121</xdr:row>
      <xdr:rowOff>121920</xdr:rowOff>
    </xdr:from>
    <xdr:to>
      <xdr:col>10</xdr:col>
      <xdr:colOff>236220</xdr:colOff>
      <xdr:row>122</xdr:row>
      <xdr:rowOff>91440</xdr:rowOff>
    </xdr:to>
    <xdr:cxnSp macro="">
      <xdr:nvCxnSpPr>
        <xdr:cNvPr id="36" name="直線矢印コネクタ 35">
          <a:extLst>
            <a:ext uri="{FF2B5EF4-FFF2-40B4-BE49-F238E27FC236}">
              <a16:creationId xmlns:a16="http://schemas.microsoft.com/office/drawing/2014/main" id="{C7A89BEF-0461-4F8E-BB39-E465D17AF698}"/>
            </a:ext>
          </a:extLst>
        </xdr:cNvPr>
        <xdr:cNvCxnSpPr/>
      </xdr:nvCxnSpPr>
      <xdr:spPr>
        <a:xfrm flipH="1" flipV="1">
          <a:off x="7848600" y="27355800"/>
          <a:ext cx="548640" cy="1371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120</xdr:row>
      <xdr:rowOff>129540</xdr:rowOff>
    </xdr:from>
    <xdr:to>
      <xdr:col>10</xdr:col>
      <xdr:colOff>259080</xdr:colOff>
      <xdr:row>122</xdr:row>
      <xdr:rowOff>114300</xdr:rowOff>
    </xdr:to>
    <xdr:cxnSp macro="">
      <xdr:nvCxnSpPr>
        <xdr:cNvPr id="46" name="直線矢印コネクタ 45">
          <a:extLst>
            <a:ext uri="{FF2B5EF4-FFF2-40B4-BE49-F238E27FC236}">
              <a16:creationId xmlns:a16="http://schemas.microsoft.com/office/drawing/2014/main" id="{04F67437-D606-40A7-833D-8816EA457425}"/>
            </a:ext>
          </a:extLst>
        </xdr:cNvPr>
        <xdr:cNvCxnSpPr/>
      </xdr:nvCxnSpPr>
      <xdr:spPr>
        <a:xfrm flipH="1" flipV="1">
          <a:off x="7863840" y="27195780"/>
          <a:ext cx="55626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274320</xdr:colOff>
      <xdr:row>20</xdr:row>
      <xdr:rowOff>60960</xdr:rowOff>
    </xdr:from>
    <xdr:to>
      <xdr:col>15</xdr:col>
      <xdr:colOff>1135380</xdr:colOff>
      <xdr:row>42</xdr:row>
      <xdr:rowOff>160020</xdr:rowOff>
    </xdr:to>
    <xdr:pic>
      <xdr:nvPicPr>
        <xdr:cNvPr id="55556" name="コンテンツ プレースホルダー 3">
          <a:extLst>
            <a:ext uri="{FF2B5EF4-FFF2-40B4-BE49-F238E27FC236}">
              <a16:creationId xmlns:a16="http://schemas.microsoft.com/office/drawing/2014/main" id="{6E11B70F-6951-4A3C-A83F-FC88A80BD3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384048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3" name="正方形/長方形 2">
          <a:extLst>
            <a:ext uri="{FF2B5EF4-FFF2-40B4-BE49-F238E27FC236}">
              <a16:creationId xmlns:a16="http://schemas.microsoft.com/office/drawing/2014/main" id="{39C42BAF-F3FF-4D77-AF9F-5E5347893425}"/>
            </a:ext>
          </a:extLst>
        </xdr:cNvPr>
        <xdr:cNvSpPr/>
      </xdr:nvSpPr>
      <xdr:spPr>
        <a:xfrm>
          <a:off x="8458200" y="387858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320040</xdr:colOff>
      <xdr:row>97</xdr:row>
      <xdr:rowOff>91440</xdr:rowOff>
    </xdr:from>
    <xdr:to>
      <xdr:col>10</xdr:col>
      <xdr:colOff>236220</xdr:colOff>
      <xdr:row>99</xdr:row>
      <xdr:rowOff>114300</xdr:rowOff>
    </xdr:to>
    <xdr:cxnSp macro="">
      <xdr:nvCxnSpPr>
        <xdr:cNvPr id="4" name="直線矢印コネクタ 3">
          <a:extLst>
            <a:ext uri="{FF2B5EF4-FFF2-40B4-BE49-F238E27FC236}">
              <a16:creationId xmlns:a16="http://schemas.microsoft.com/office/drawing/2014/main" id="{51A63D87-0AED-493A-B4E9-F9B15FF9BC28}"/>
            </a:ext>
          </a:extLst>
        </xdr:cNvPr>
        <xdr:cNvCxnSpPr/>
      </xdr:nvCxnSpPr>
      <xdr:spPr>
        <a:xfrm flipH="1">
          <a:off x="7772400" y="19598640"/>
          <a:ext cx="624840" cy="3581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76200</xdr:colOff>
      <xdr:row>76</xdr:row>
      <xdr:rowOff>121920</xdr:rowOff>
    </xdr:from>
    <xdr:to>
      <xdr:col>11</xdr:col>
      <xdr:colOff>457200</xdr:colOff>
      <xdr:row>116</xdr:row>
      <xdr:rowOff>76200</xdr:rowOff>
    </xdr:to>
    <xdr:pic>
      <xdr:nvPicPr>
        <xdr:cNvPr id="55559" name="図 4">
          <a:extLst>
            <a:ext uri="{FF2B5EF4-FFF2-40B4-BE49-F238E27FC236}">
              <a16:creationId xmlns:a16="http://schemas.microsoft.com/office/drawing/2014/main" id="{60C32F11-4861-4737-A74D-0CFE66C1B7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540" y="16139160"/>
          <a:ext cx="8404860" cy="66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1005840</xdr:colOff>
      <xdr:row>109</xdr:row>
      <xdr:rowOff>7620</xdr:rowOff>
    </xdr:from>
    <xdr:to>
      <xdr:col>7</xdr:col>
      <xdr:colOff>373380</xdr:colOff>
      <xdr:row>113</xdr:row>
      <xdr:rowOff>45720</xdr:rowOff>
    </xdr:to>
    <xdr:sp macro="" textlink="">
      <xdr:nvSpPr>
        <xdr:cNvPr id="6" name="楕円 5">
          <a:extLst>
            <a:ext uri="{FF2B5EF4-FFF2-40B4-BE49-F238E27FC236}">
              <a16:creationId xmlns:a16="http://schemas.microsoft.com/office/drawing/2014/main" id="{C1E0D177-32FC-48A1-9523-76AB31ABBA98}"/>
            </a:ext>
          </a:extLst>
        </xdr:cNvPr>
        <xdr:cNvSpPr/>
      </xdr:nvSpPr>
      <xdr:spPr>
        <a:xfrm>
          <a:off x="5798820" y="21526500"/>
          <a:ext cx="1059180" cy="7086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br>
            <a:rPr kumimoji="1" lang="en-US" altLang="ja-JP" sz="1100">
              <a:solidFill>
                <a:sysClr val="windowText" lastClr="000000"/>
              </a:solidFill>
            </a:rPr>
          </a:b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8</xdr:col>
      <xdr:colOff>68580</xdr:colOff>
      <xdr:row>109</xdr:row>
      <xdr:rowOff>30480</xdr:rowOff>
    </xdr:from>
    <xdr:to>
      <xdr:col>11</xdr:col>
      <xdr:colOff>220980</xdr:colOff>
      <xdr:row>112</xdr:row>
      <xdr:rowOff>99060</xdr:rowOff>
    </xdr:to>
    <xdr:sp macro="" textlink="">
      <xdr:nvSpPr>
        <xdr:cNvPr id="7" name="楕円 6">
          <a:extLst>
            <a:ext uri="{FF2B5EF4-FFF2-40B4-BE49-F238E27FC236}">
              <a16:creationId xmlns:a16="http://schemas.microsoft.com/office/drawing/2014/main" id="{89CEC025-69E7-47B0-9DF2-F779372E5FAC}"/>
            </a:ext>
          </a:extLst>
        </xdr:cNvPr>
        <xdr:cNvSpPr/>
      </xdr:nvSpPr>
      <xdr:spPr>
        <a:xfrm>
          <a:off x="7520940" y="21549360"/>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9</xdr:col>
      <xdr:colOff>581025</xdr:colOff>
      <xdr:row>47</xdr:row>
      <xdr:rowOff>9525</xdr:rowOff>
    </xdr:from>
    <xdr:to>
      <xdr:col>10</xdr:col>
      <xdr:colOff>161925</xdr:colOff>
      <xdr:row>53</xdr:row>
      <xdr:rowOff>161925</xdr:rowOff>
    </xdr:to>
    <xdr:sp macro="" textlink="">
      <xdr:nvSpPr>
        <xdr:cNvPr id="8" name="左中かっこ 7">
          <a:extLst>
            <a:ext uri="{FF2B5EF4-FFF2-40B4-BE49-F238E27FC236}">
              <a16:creationId xmlns:a16="http://schemas.microsoft.com/office/drawing/2014/main" id="{A4C47643-2C56-4541-9D73-A65BFCA72C9D}"/>
            </a:ext>
          </a:extLst>
        </xdr:cNvPr>
        <xdr:cNvSpPr/>
      </xdr:nvSpPr>
      <xdr:spPr>
        <a:xfrm>
          <a:off x="8162925" y="904684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7</xdr:col>
      <xdr:colOff>251460</xdr:colOff>
      <xdr:row>105</xdr:row>
      <xdr:rowOff>68580</xdr:rowOff>
    </xdr:from>
    <xdr:to>
      <xdr:col>11</xdr:col>
      <xdr:colOff>1402080</xdr:colOff>
      <xdr:row>110</xdr:row>
      <xdr:rowOff>0</xdr:rowOff>
    </xdr:to>
    <xdr:cxnSp macro="">
      <xdr:nvCxnSpPr>
        <xdr:cNvPr id="9" name="直線矢印コネクタ 8">
          <a:extLst>
            <a:ext uri="{FF2B5EF4-FFF2-40B4-BE49-F238E27FC236}">
              <a16:creationId xmlns:a16="http://schemas.microsoft.com/office/drawing/2014/main" id="{7098D954-128F-434D-A6C3-EE65F0B73EBA}"/>
            </a:ext>
          </a:extLst>
        </xdr:cNvPr>
        <xdr:cNvCxnSpPr/>
      </xdr:nvCxnSpPr>
      <xdr:spPr>
        <a:xfrm flipH="1">
          <a:off x="6736080" y="20916900"/>
          <a:ext cx="3124200" cy="769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121920</xdr:colOff>
      <xdr:row>108</xdr:row>
      <xdr:rowOff>76200</xdr:rowOff>
    </xdr:from>
    <xdr:to>
      <xdr:col>11</xdr:col>
      <xdr:colOff>1478280</xdr:colOff>
      <xdr:row>110</xdr:row>
      <xdr:rowOff>114300</xdr:rowOff>
    </xdr:to>
    <xdr:cxnSp macro="">
      <xdr:nvCxnSpPr>
        <xdr:cNvPr id="10" name="直線矢印コネクタ 9">
          <a:extLst>
            <a:ext uri="{FF2B5EF4-FFF2-40B4-BE49-F238E27FC236}">
              <a16:creationId xmlns:a16="http://schemas.microsoft.com/office/drawing/2014/main" id="{6051155D-6DA0-4282-9F9A-082CDE6E6FC4}"/>
            </a:ext>
          </a:extLst>
        </xdr:cNvPr>
        <xdr:cNvCxnSpPr/>
      </xdr:nvCxnSpPr>
      <xdr:spPr>
        <a:xfrm flipH="1">
          <a:off x="8580120" y="21427440"/>
          <a:ext cx="1356360" cy="3733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25</xdr:row>
      <xdr:rowOff>160020</xdr:rowOff>
    </xdr:from>
    <xdr:to>
      <xdr:col>12</xdr:col>
      <xdr:colOff>609600</xdr:colOff>
      <xdr:row>26</xdr:row>
      <xdr:rowOff>114300</xdr:rowOff>
    </xdr:to>
    <xdr:cxnSp macro="">
      <xdr:nvCxnSpPr>
        <xdr:cNvPr id="11" name="直線矢印コネクタ 10">
          <a:extLst>
            <a:ext uri="{FF2B5EF4-FFF2-40B4-BE49-F238E27FC236}">
              <a16:creationId xmlns:a16="http://schemas.microsoft.com/office/drawing/2014/main" id="{1930E590-4466-413F-BD19-2C07CDA71DF8}"/>
            </a:ext>
          </a:extLst>
        </xdr:cNvPr>
        <xdr:cNvCxnSpPr/>
      </xdr:nvCxnSpPr>
      <xdr:spPr>
        <a:xfrm flipH="1">
          <a:off x="4869180" y="5059680"/>
          <a:ext cx="5943600" cy="121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60960</xdr:colOff>
      <xdr:row>30</xdr:row>
      <xdr:rowOff>68580</xdr:rowOff>
    </xdr:from>
    <xdr:to>
      <xdr:col>13</xdr:col>
      <xdr:colOff>373380</xdr:colOff>
      <xdr:row>31</xdr:row>
      <xdr:rowOff>76200</xdr:rowOff>
    </xdr:to>
    <xdr:cxnSp macro="">
      <xdr:nvCxnSpPr>
        <xdr:cNvPr id="12" name="直線矢印コネクタ 11">
          <a:extLst>
            <a:ext uri="{FF2B5EF4-FFF2-40B4-BE49-F238E27FC236}">
              <a16:creationId xmlns:a16="http://schemas.microsoft.com/office/drawing/2014/main" id="{315BE5CC-FBDB-437C-B9EE-37004E139786}"/>
            </a:ext>
          </a:extLst>
        </xdr:cNvPr>
        <xdr:cNvCxnSpPr/>
      </xdr:nvCxnSpPr>
      <xdr:spPr>
        <a:xfrm flipH="1">
          <a:off x="4853940" y="5867400"/>
          <a:ext cx="673608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53340</xdr:colOff>
      <xdr:row>30</xdr:row>
      <xdr:rowOff>84667</xdr:rowOff>
    </xdr:from>
    <xdr:to>
      <xdr:col>14</xdr:col>
      <xdr:colOff>160867</xdr:colOff>
      <xdr:row>33</xdr:row>
      <xdr:rowOff>68580</xdr:rowOff>
    </xdr:to>
    <xdr:cxnSp macro="">
      <xdr:nvCxnSpPr>
        <xdr:cNvPr id="13" name="直線矢印コネクタ 12">
          <a:extLst>
            <a:ext uri="{FF2B5EF4-FFF2-40B4-BE49-F238E27FC236}">
              <a16:creationId xmlns:a16="http://schemas.microsoft.com/office/drawing/2014/main" id="{D9FDDF21-2F40-4881-A20A-180D8A68C80C}"/>
            </a:ext>
          </a:extLst>
        </xdr:cNvPr>
        <xdr:cNvCxnSpPr/>
      </xdr:nvCxnSpPr>
      <xdr:spPr>
        <a:xfrm flipH="1">
          <a:off x="4837007" y="5943600"/>
          <a:ext cx="7710593" cy="54271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xdr:colOff>
      <xdr:row>27</xdr:row>
      <xdr:rowOff>60960</xdr:rowOff>
    </xdr:from>
    <xdr:to>
      <xdr:col>15</xdr:col>
      <xdr:colOff>411480</xdr:colOff>
      <xdr:row>60</xdr:row>
      <xdr:rowOff>0</xdr:rowOff>
    </xdr:to>
    <xdr:cxnSp macro="">
      <xdr:nvCxnSpPr>
        <xdr:cNvPr id="14" name="直線矢印コネクタ 13">
          <a:extLst>
            <a:ext uri="{FF2B5EF4-FFF2-40B4-BE49-F238E27FC236}">
              <a16:creationId xmlns:a16="http://schemas.microsoft.com/office/drawing/2014/main" id="{02396E29-CE96-40D4-886D-654D76CE4754}"/>
            </a:ext>
          </a:extLst>
        </xdr:cNvPr>
        <xdr:cNvCxnSpPr/>
      </xdr:nvCxnSpPr>
      <xdr:spPr>
        <a:xfrm flipH="1">
          <a:off x="4808220" y="5311140"/>
          <a:ext cx="8953500" cy="7048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0</xdr:row>
      <xdr:rowOff>0</xdr:rowOff>
    </xdr:from>
    <xdr:to>
      <xdr:col>15</xdr:col>
      <xdr:colOff>609600</xdr:colOff>
      <xdr:row>1</xdr:row>
      <xdr:rowOff>83820</xdr:rowOff>
    </xdr:to>
    <xdr:pic>
      <xdr:nvPicPr>
        <xdr:cNvPr id="55569" name="図 14">
          <a:hlinkClick xmlns:r="http://schemas.openxmlformats.org/officeDocument/2006/relationships" r:id="rId3"/>
          <a:extLst>
            <a:ext uri="{FF2B5EF4-FFF2-40B4-BE49-F238E27FC236}">
              <a16:creationId xmlns:a16="http://schemas.microsoft.com/office/drawing/2014/main" id="{6E3A595A-34C0-4494-9452-006681ED23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9012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685801</xdr:colOff>
      <xdr:row>29</xdr:row>
      <xdr:rowOff>8467</xdr:rowOff>
    </xdr:from>
    <xdr:to>
      <xdr:col>15</xdr:col>
      <xdr:colOff>201507</xdr:colOff>
      <xdr:row>31</xdr:row>
      <xdr:rowOff>77894</xdr:rowOff>
    </xdr:to>
    <xdr:sp macro="" textlink="">
      <xdr:nvSpPr>
        <xdr:cNvPr id="17" name="正方形/長方形 16">
          <a:extLst>
            <a:ext uri="{FF2B5EF4-FFF2-40B4-BE49-F238E27FC236}">
              <a16:creationId xmlns:a16="http://schemas.microsoft.com/office/drawing/2014/main" id="{8A14FE91-9AFA-4061-893F-68D067419ADA}"/>
            </a:ext>
          </a:extLst>
        </xdr:cNvPr>
        <xdr:cNvSpPr/>
      </xdr:nvSpPr>
      <xdr:spPr>
        <a:xfrm>
          <a:off x="13072534" y="5681134"/>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50800</xdr:colOff>
      <xdr:row>30</xdr:row>
      <xdr:rowOff>143934</xdr:rowOff>
    </xdr:from>
    <xdr:to>
      <xdr:col>14</xdr:col>
      <xdr:colOff>812800</xdr:colOff>
      <xdr:row>34</xdr:row>
      <xdr:rowOff>101600</xdr:rowOff>
    </xdr:to>
    <xdr:cxnSp macro="">
      <xdr:nvCxnSpPr>
        <xdr:cNvPr id="20" name="直線矢印コネクタ 19">
          <a:extLst>
            <a:ext uri="{FF2B5EF4-FFF2-40B4-BE49-F238E27FC236}">
              <a16:creationId xmlns:a16="http://schemas.microsoft.com/office/drawing/2014/main" id="{22EE3C58-0DC7-4EB4-96B1-E4267D43E945}"/>
            </a:ext>
          </a:extLst>
        </xdr:cNvPr>
        <xdr:cNvCxnSpPr/>
      </xdr:nvCxnSpPr>
      <xdr:spPr>
        <a:xfrm flipH="1">
          <a:off x="4834467" y="6002867"/>
          <a:ext cx="8365066" cy="7027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1170940</xdr:colOff>
      <xdr:row>109</xdr:row>
      <xdr:rowOff>165947</xdr:rowOff>
    </xdr:from>
    <xdr:to>
      <xdr:col>2</xdr:col>
      <xdr:colOff>2330873</xdr:colOff>
      <xdr:row>113</xdr:row>
      <xdr:rowOff>65194</xdr:rowOff>
    </xdr:to>
    <xdr:sp macro="" textlink="">
      <xdr:nvSpPr>
        <xdr:cNvPr id="23" name="楕円 22">
          <a:extLst>
            <a:ext uri="{FF2B5EF4-FFF2-40B4-BE49-F238E27FC236}">
              <a16:creationId xmlns:a16="http://schemas.microsoft.com/office/drawing/2014/main" id="{883AFAD2-52E6-457A-A021-9F2A2F439031}"/>
            </a:ext>
          </a:extLst>
        </xdr:cNvPr>
        <xdr:cNvSpPr/>
      </xdr:nvSpPr>
      <xdr:spPr>
        <a:xfrm>
          <a:off x="1916007" y="21933747"/>
          <a:ext cx="1159933" cy="576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5</xdr:col>
      <xdr:colOff>592667</xdr:colOff>
      <xdr:row>111</xdr:row>
      <xdr:rowOff>50800</xdr:rowOff>
    </xdr:from>
    <xdr:to>
      <xdr:col>11</xdr:col>
      <xdr:colOff>1617134</xdr:colOff>
      <xdr:row>117</xdr:row>
      <xdr:rowOff>93133</xdr:rowOff>
    </xdr:to>
    <xdr:cxnSp macro="">
      <xdr:nvCxnSpPr>
        <xdr:cNvPr id="25" name="直線矢印コネクタ 24">
          <a:extLst>
            <a:ext uri="{FF2B5EF4-FFF2-40B4-BE49-F238E27FC236}">
              <a16:creationId xmlns:a16="http://schemas.microsoft.com/office/drawing/2014/main" id="{B4F3155B-0F27-4752-8C5C-F08B74AF093F}"/>
            </a:ext>
          </a:extLst>
        </xdr:cNvPr>
        <xdr:cNvCxnSpPr/>
      </xdr:nvCxnSpPr>
      <xdr:spPr>
        <a:xfrm flipH="1" flipV="1">
          <a:off x="4318000" y="22157267"/>
          <a:ext cx="5748867" cy="10583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618067</xdr:colOff>
      <xdr:row>112</xdr:row>
      <xdr:rowOff>101600</xdr:rowOff>
    </xdr:from>
    <xdr:to>
      <xdr:col>11</xdr:col>
      <xdr:colOff>1617134</xdr:colOff>
      <xdr:row>117</xdr:row>
      <xdr:rowOff>84666</xdr:rowOff>
    </xdr:to>
    <xdr:cxnSp macro="">
      <xdr:nvCxnSpPr>
        <xdr:cNvPr id="27" name="直線矢印コネクタ 26">
          <a:extLst>
            <a:ext uri="{FF2B5EF4-FFF2-40B4-BE49-F238E27FC236}">
              <a16:creationId xmlns:a16="http://schemas.microsoft.com/office/drawing/2014/main" id="{80004CC8-30C3-4617-AC78-480129736FFF}"/>
            </a:ext>
          </a:extLst>
        </xdr:cNvPr>
        <xdr:cNvCxnSpPr/>
      </xdr:nvCxnSpPr>
      <xdr:spPr>
        <a:xfrm flipH="1" flipV="1">
          <a:off x="4343400" y="22377400"/>
          <a:ext cx="5723467" cy="8297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59266</xdr:colOff>
      <xdr:row>112</xdr:row>
      <xdr:rowOff>42333</xdr:rowOff>
    </xdr:from>
    <xdr:to>
      <xdr:col>11</xdr:col>
      <xdr:colOff>1651000</xdr:colOff>
      <xdr:row>119</xdr:row>
      <xdr:rowOff>160867</xdr:rowOff>
    </xdr:to>
    <xdr:cxnSp macro="">
      <xdr:nvCxnSpPr>
        <xdr:cNvPr id="29" name="直線矢印コネクタ 28">
          <a:extLst>
            <a:ext uri="{FF2B5EF4-FFF2-40B4-BE49-F238E27FC236}">
              <a16:creationId xmlns:a16="http://schemas.microsoft.com/office/drawing/2014/main" id="{FB1EBCE7-2B6E-4441-ADB4-516E99A0D172}"/>
            </a:ext>
          </a:extLst>
        </xdr:cNvPr>
        <xdr:cNvCxnSpPr/>
      </xdr:nvCxnSpPr>
      <xdr:spPr>
        <a:xfrm flipH="1" flipV="1">
          <a:off x="3141133" y="22318133"/>
          <a:ext cx="6959600" cy="130386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581025</xdr:colOff>
      <xdr:row>57</xdr:row>
      <xdr:rowOff>9525</xdr:rowOff>
    </xdr:from>
    <xdr:to>
      <xdr:col>10</xdr:col>
      <xdr:colOff>161925</xdr:colOff>
      <xdr:row>63</xdr:row>
      <xdr:rowOff>161925</xdr:rowOff>
    </xdr:to>
    <xdr:sp macro="" textlink="">
      <xdr:nvSpPr>
        <xdr:cNvPr id="2" name="左中かっこ 1">
          <a:extLst>
            <a:ext uri="{FF2B5EF4-FFF2-40B4-BE49-F238E27FC236}">
              <a16:creationId xmlns:a16="http://schemas.microsoft.com/office/drawing/2014/main" id="{E4B92039-1B61-4CEE-AF1D-759339749DBF}"/>
            </a:ext>
          </a:extLst>
        </xdr:cNvPr>
        <xdr:cNvSpPr/>
      </xdr:nvSpPr>
      <xdr:spPr>
        <a:xfrm>
          <a:off x="8162925" y="1108900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editAs="oneCell">
    <xdr:from>
      <xdr:col>9</xdr:col>
      <xdr:colOff>274320</xdr:colOff>
      <xdr:row>20</xdr:row>
      <xdr:rowOff>60960</xdr:rowOff>
    </xdr:from>
    <xdr:to>
      <xdr:col>15</xdr:col>
      <xdr:colOff>1188720</xdr:colOff>
      <xdr:row>41</xdr:row>
      <xdr:rowOff>129540</xdr:rowOff>
    </xdr:to>
    <xdr:pic>
      <xdr:nvPicPr>
        <xdr:cNvPr id="56568" name="コンテンツ プレースホルダー 3">
          <a:extLst>
            <a:ext uri="{FF2B5EF4-FFF2-40B4-BE49-F238E27FC236}">
              <a16:creationId xmlns:a16="http://schemas.microsoft.com/office/drawing/2014/main" id="{ED456554-3CD5-473D-B016-2AC7CA9E89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384048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4" name="正方形/長方形 3">
          <a:extLst>
            <a:ext uri="{FF2B5EF4-FFF2-40B4-BE49-F238E27FC236}">
              <a16:creationId xmlns:a16="http://schemas.microsoft.com/office/drawing/2014/main" id="{8908412D-6A13-4B53-89A9-ADAFEDACDD1E}"/>
            </a:ext>
          </a:extLst>
        </xdr:cNvPr>
        <xdr:cNvSpPr/>
      </xdr:nvSpPr>
      <xdr:spPr>
        <a:xfrm>
          <a:off x="8458200" y="387858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518160</xdr:colOff>
      <xdr:row>26</xdr:row>
      <xdr:rowOff>22860</xdr:rowOff>
    </xdr:from>
    <xdr:to>
      <xdr:col>12</xdr:col>
      <xdr:colOff>662940</xdr:colOff>
      <xdr:row>36</xdr:row>
      <xdr:rowOff>160020</xdr:rowOff>
    </xdr:to>
    <xdr:cxnSp macro="">
      <xdr:nvCxnSpPr>
        <xdr:cNvPr id="10" name="直線矢印コネクタ 9">
          <a:extLst>
            <a:ext uri="{FF2B5EF4-FFF2-40B4-BE49-F238E27FC236}">
              <a16:creationId xmlns:a16="http://schemas.microsoft.com/office/drawing/2014/main" id="{B29C662D-9D87-47E3-B5D7-9965C237BA65}"/>
            </a:ext>
          </a:extLst>
        </xdr:cNvPr>
        <xdr:cNvCxnSpPr/>
      </xdr:nvCxnSpPr>
      <xdr:spPr>
        <a:xfrm flipH="1">
          <a:off x="4251960" y="5090160"/>
          <a:ext cx="6377940" cy="2179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891540</xdr:colOff>
      <xdr:row>29</xdr:row>
      <xdr:rowOff>152400</xdr:rowOff>
    </xdr:from>
    <xdr:to>
      <xdr:col>13</xdr:col>
      <xdr:colOff>419100</xdr:colOff>
      <xdr:row>41</xdr:row>
      <xdr:rowOff>0</xdr:rowOff>
    </xdr:to>
    <xdr:cxnSp macro="">
      <xdr:nvCxnSpPr>
        <xdr:cNvPr id="11" name="直線矢印コネクタ 10">
          <a:extLst>
            <a:ext uri="{FF2B5EF4-FFF2-40B4-BE49-F238E27FC236}">
              <a16:creationId xmlns:a16="http://schemas.microsoft.com/office/drawing/2014/main" id="{6CA98D42-C09D-4B58-BE4B-5CFCFBBE02C0}"/>
            </a:ext>
          </a:extLst>
        </xdr:cNvPr>
        <xdr:cNvCxnSpPr/>
      </xdr:nvCxnSpPr>
      <xdr:spPr>
        <a:xfrm flipH="1">
          <a:off x="4625340" y="5951220"/>
          <a:ext cx="6774180" cy="2072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1036320</xdr:colOff>
      <xdr:row>28</xdr:row>
      <xdr:rowOff>236220</xdr:rowOff>
    </xdr:from>
    <xdr:to>
      <xdr:col>14</xdr:col>
      <xdr:colOff>213360</xdr:colOff>
      <xdr:row>42</xdr:row>
      <xdr:rowOff>167640</xdr:rowOff>
    </xdr:to>
    <xdr:cxnSp macro="">
      <xdr:nvCxnSpPr>
        <xdr:cNvPr id="12" name="直線矢印コネクタ 11">
          <a:extLst>
            <a:ext uri="{FF2B5EF4-FFF2-40B4-BE49-F238E27FC236}">
              <a16:creationId xmlns:a16="http://schemas.microsoft.com/office/drawing/2014/main" id="{06DC2281-A894-430C-8959-F1799E3C8539}"/>
            </a:ext>
          </a:extLst>
        </xdr:cNvPr>
        <xdr:cNvCxnSpPr/>
      </xdr:nvCxnSpPr>
      <xdr:spPr>
        <a:xfrm flipH="1">
          <a:off x="4770120" y="5791200"/>
          <a:ext cx="7597140" cy="25831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723900</xdr:colOff>
      <xdr:row>26</xdr:row>
      <xdr:rowOff>220980</xdr:rowOff>
    </xdr:from>
    <xdr:to>
      <xdr:col>15</xdr:col>
      <xdr:colOff>891540</xdr:colOff>
      <xdr:row>70</xdr:row>
      <xdr:rowOff>0</xdr:rowOff>
    </xdr:to>
    <xdr:cxnSp macro="">
      <xdr:nvCxnSpPr>
        <xdr:cNvPr id="13" name="直線矢印コネクタ 12">
          <a:extLst>
            <a:ext uri="{FF2B5EF4-FFF2-40B4-BE49-F238E27FC236}">
              <a16:creationId xmlns:a16="http://schemas.microsoft.com/office/drawing/2014/main" id="{F371CA3A-BBC1-4ABA-BE30-B3A520BCE2D2}"/>
            </a:ext>
          </a:extLst>
        </xdr:cNvPr>
        <xdr:cNvCxnSpPr/>
      </xdr:nvCxnSpPr>
      <xdr:spPr>
        <a:xfrm flipH="1">
          <a:off x="4457700" y="5288280"/>
          <a:ext cx="9547860" cy="9113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0</xdr:row>
      <xdr:rowOff>0</xdr:rowOff>
    </xdr:from>
    <xdr:to>
      <xdr:col>15</xdr:col>
      <xdr:colOff>609600</xdr:colOff>
      <xdr:row>1</xdr:row>
      <xdr:rowOff>83820</xdr:rowOff>
    </xdr:to>
    <xdr:pic>
      <xdr:nvPicPr>
        <xdr:cNvPr id="56574" name="図 13">
          <a:hlinkClick xmlns:r="http://schemas.openxmlformats.org/officeDocument/2006/relationships" r:id="rId2"/>
          <a:extLst>
            <a:ext uri="{FF2B5EF4-FFF2-40B4-BE49-F238E27FC236}">
              <a16:creationId xmlns:a16="http://schemas.microsoft.com/office/drawing/2014/main" id="{E9A07C1D-9353-4C54-AA91-975DBAFF23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3678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655320</xdr:colOff>
      <xdr:row>28</xdr:row>
      <xdr:rowOff>45720</xdr:rowOff>
    </xdr:from>
    <xdr:to>
      <xdr:col>15</xdr:col>
      <xdr:colOff>167640</xdr:colOff>
      <xdr:row>30</xdr:row>
      <xdr:rowOff>0</xdr:rowOff>
    </xdr:to>
    <xdr:sp macro="" textlink="">
      <xdr:nvSpPr>
        <xdr:cNvPr id="15" name="正方形/長方形 14">
          <a:extLst>
            <a:ext uri="{FF2B5EF4-FFF2-40B4-BE49-F238E27FC236}">
              <a16:creationId xmlns:a16="http://schemas.microsoft.com/office/drawing/2014/main" id="{6A18DFA4-F579-4B80-A020-E10D768145F5}"/>
            </a:ext>
          </a:extLst>
        </xdr:cNvPr>
        <xdr:cNvSpPr/>
      </xdr:nvSpPr>
      <xdr:spPr>
        <a:xfrm>
          <a:off x="12992100" y="5600700"/>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0</xdr:colOff>
      <xdr:row>29</xdr:row>
      <xdr:rowOff>121920</xdr:rowOff>
    </xdr:from>
    <xdr:to>
      <xdr:col>14</xdr:col>
      <xdr:colOff>762000</xdr:colOff>
      <xdr:row>44</xdr:row>
      <xdr:rowOff>60960</xdr:rowOff>
    </xdr:to>
    <xdr:cxnSp macro="">
      <xdr:nvCxnSpPr>
        <xdr:cNvPr id="17" name="直線矢印コネクタ 16">
          <a:extLst>
            <a:ext uri="{FF2B5EF4-FFF2-40B4-BE49-F238E27FC236}">
              <a16:creationId xmlns:a16="http://schemas.microsoft.com/office/drawing/2014/main" id="{BB5A02A8-08F0-4566-BC66-4D5C6E3A033F}"/>
            </a:ext>
          </a:extLst>
        </xdr:cNvPr>
        <xdr:cNvCxnSpPr/>
      </xdr:nvCxnSpPr>
      <xdr:spPr>
        <a:xfrm flipH="1">
          <a:off x="4792980" y="5920740"/>
          <a:ext cx="8305800" cy="27127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92</xdr:row>
      <xdr:rowOff>38100</xdr:rowOff>
    </xdr:from>
    <xdr:to>
      <xdr:col>9</xdr:col>
      <xdr:colOff>213360</xdr:colOff>
      <xdr:row>127</xdr:row>
      <xdr:rowOff>114300</xdr:rowOff>
    </xdr:to>
    <xdr:pic>
      <xdr:nvPicPr>
        <xdr:cNvPr id="56577" name="図 17">
          <a:extLst>
            <a:ext uri="{FF2B5EF4-FFF2-40B4-BE49-F238E27FC236}">
              <a16:creationId xmlns:a16="http://schemas.microsoft.com/office/drawing/2014/main" id="{847099C4-7298-4FE9-B571-1CAB0BDF47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69100"/>
          <a:ext cx="8039100" cy="59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426720</xdr:colOff>
      <xdr:row>104</xdr:row>
      <xdr:rowOff>121921</xdr:rowOff>
    </xdr:from>
    <xdr:to>
      <xdr:col>6</xdr:col>
      <xdr:colOff>1485900</xdr:colOff>
      <xdr:row>108</xdr:row>
      <xdr:rowOff>160021</xdr:rowOff>
    </xdr:to>
    <xdr:sp macro="" textlink="">
      <xdr:nvSpPr>
        <xdr:cNvPr id="19" name="楕円 18">
          <a:extLst>
            <a:ext uri="{FF2B5EF4-FFF2-40B4-BE49-F238E27FC236}">
              <a16:creationId xmlns:a16="http://schemas.microsoft.com/office/drawing/2014/main" id="{E52CB8C6-9B27-41FF-947C-7523F4C0A381}"/>
            </a:ext>
          </a:extLst>
        </xdr:cNvPr>
        <xdr:cNvSpPr/>
      </xdr:nvSpPr>
      <xdr:spPr>
        <a:xfrm>
          <a:off x="5219700" y="21823681"/>
          <a:ext cx="1059180" cy="7086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br>
            <a:rPr kumimoji="1" lang="en-US" altLang="ja-JP" sz="1100">
              <a:solidFill>
                <a:sysClr val="windowText" lastClr="000000"/>
              </a:solidFill>
            </a:rPr>
          </a:b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7</xdr:col>
      <xdr:colOff>365760</xdr:colOff>
      <xdr:row>105</xdr:row>
      <xdr:rowOff>7621</xdr:rowOff>
    </xdr:from>
    <xdr:to>
      <xdr:col>9</xdr:col>
      <xdr:colOff>182880</xdr:colOff>
      <xdr:row>108</xdr:row>
      <xdr:rowOff>76201</xdr:rowOff>
    </xdr:to>
    <xdr:sp macro="" textlink="">
      <xdr:nvSpPr>
        <xdr:cNvPr id="20" name="楕円 19">
          <a:extLst>
            <a:ext uri="{FF2B5EF4-FFF2-40B4-BE49-F238E27FC236}">
              <a16:creationId xmlns:a16="http://schemas.microsoft.com/office/drawing/2014/main" id="{B368D28E-8DF8-4EF5-ADCA-33003E31C712}"/>
            </a:ext>
          </a:extLst>
        </xdr:cNvPr>
        <xdr:cNvSpPr/>
      </xdr:nvSpPr>
      <xdr:spPr>
        <a:xfrm>
          <a:off x="6850380" y="21877021"/>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7</xdr:col>
      <xdr:colOff>579120</xdr:colOff>
      <xdr:row>118</xdr:row>
      <xdr:rowOff>68581</xdr:rowOff>
    </xdr:from>
    <xdr:to>
      <xdr:col>10</xdr:col>
      <xdr:colOff>60960</xdr:colOff>
      <xdr:row>120</xdr:row>
      <xdr:rowOff>15240</xdr:rowOff>
    </xdr:to>
    <xdr:sp macro="" textlink="">
      <xdr:nvSpPr>
        <xdr:cNvPr id="21" name="楕円 20">
          <a:extLst>
            <a:ext uri="{FF2B5EF4-FFF2-40B4-BE49-F238E27FC236}">
              <a16:creationId xmlns:a16="http://schemas.microsoft.com/office/drawing/2014/main" id="{83AB3F38-8E9B-476B-AFD3-648DFB96881C}"/>
            </a:ext>
          </a:extLst>
        </xdr:cNvPr>
        <xdr:cNvSpPr/>
      </xdr:nvSpPr>
      <xdr:spPr>
        <a:xfrm>
          <a:off x="7063740" y="24117301"/>
          <a:ext cx="1158240" cy="28193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8</xdr:col>
      <xdr:colOff>167640</xdr:colOff>
      <xdr:row>108</xdr:row>
      <xdr:rowOff>91440</xdr:rowOff>
    </xdr:from>
    <xdr:to>
      <xdr:col>10</xdr:col>
      <xdr:colOff>243840</xdr:colOff>
      <xdr:row>113</xdr:row>
      <xdr:rowOff>68580</xdr:rowOff>
    </xdr:to>
    <xdr:cxnSp macro="">
      <xdr:nvCxnSpPr>
        <xdr:cNvPr id="22" name="直線矢印コネクタ 21">
          <a:extLst>
            <a:ext uri="{FF2B5EF4-FFF2-40B4-BE49-F238E27FC236}">
              <a16:creationId xmlns:a16="http://schemas.microsoft.com/office/drawing/2014/main" id="{F3C92D06-A4CA-498D-AC2F-2953AB74FF32}"/>
            </a:ext>
          </a:extLst>
        </xdr:cNvPr>
        <xdr:cNvCxnSpPr/>
      </xdr:nvCxnSpPr>
      <xdr:spPr>
        <a:xfrm flipH="1" flipV="1">
          <a:off x="7620000" y="22463760"/>
          <a:ext cx="784860" cy="8153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226620</xdr:colOff>
      <xdr:row>119</xdr:row>
      <xdr:rowOff>141591</xdr:rowOff>
    </xdr:from>
    <xdr:to>
      <xdr:col>11</xdr:col>
      <xdr:colOff>7620</xdr:colOff>
      <xdr:row>120</xdr:row>
      <xdr:rowOff>83820</xdr:rowOff>
    </xdr:to>
    <xdr:cxnSp macro="">
      <xdr:nvCxnSpPr>
        <xdr:cNvPr id="23" name="直線矢印コネクタ 22">
          <a:extLst>
            <a:ext uri="{FF2B5EF4-FFF2-40B4-BE49-F238E27FC236}">
              <a16:creationId xmlns:a16="http://schemas.microsoft.com/office/drawing/2014/main" id="{551A414D-8C72-4ED9-930F-9D34C17831E2}"/>
            </a:ext>
          </a:extLst>
        </xdr:cNvPr>
        <xdr:cNvCxnSpPr>
          <a:endCxn id="21" idx="5"/>
        </xdr:cNvCxnSpPr>
      </xdr:nvCxnSpPr>
      <xdr:spPr>
        <a:xfrm flipH="1" flipV="1">
          <a:off x="8052360" y="24357951"/>
          <a:ext cx="413460" cy="1098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1330787</xdr:colOff>
      <xdr:row>108</xdr:row>
      <xdr:rowOff>56240</xdr:rowOff>
    </xdr:from>
    <xdr:to>
      <xdr:col>11</xdr:col>
      <xdr:colOff>15240</xdr:colOff>
      <xdr:row>115</xdr:row>
      <xdr:rowOff>76200</xdr:rowOff>
    </xdr:to>
    <xdr:cxnSp macro="">
      <xdr:nvCxnSpPr>
        <xdr:cNvPr id="24" name="直線矢印コネクタ 23">
          <a:extLst>
            <a:ext uri="{FF2B5EF4-FFF2-40B4-BE49-F238E27FC236}">
              <a16:creationId xmlns:a16="http://schemas.microsoft.com/office/drawing/2014/main" id="{42A72C70-9D91-4826-8FEC-531AB3496BA2}"/>
            </a:ext>
          </a:extLst>
        </xdr:cNvPr>
        <xdr:cNvCxnSpPr>
          <a:endCxn id="19" idx="5"/>
        </xdr:cNvCxnSpPr>
      </xdr:nvCxnSpPr>
      <xdr:spPr>
        <a:xfrm flipH="1" flipV="1">
          <a:off x="6123767" y="22428560"/>
          <a:ext cx="2349673" cy="11934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22860</xdr:colOff>
      <xdr:row>121</xdr:row>
      <xdr:rowOff>121920</xdr:rowOff>
    </xdr:from>
    <xdr:to>
      <xdr:col>10</xdr:col>
      <xdr:colOff>236220</xdr:colOff>
      <xdr:row>122</xdr:row>
      <xdr:rowOff>91440</xdr:rowOff>
    </xdr:to>
    <xdr:cxnSp macro="">
      <xdr:nvCxnSpPr>
        <xdr:cNvPr id="25" name="直線矢印コネクタ 24">
          <a:extLst>
            <a:ext uri="{FF2B5EF4-FFF2-40B4-BE49-F238E27FC236}">
              <a16:creationId xmlns:a16="http://schemas.microsoft.com/office/drawing/2014/main" id="{C19DC3C6-072B-4F8F-AB8F-1FEC43A8F561}"/>
            </a:ext>
          </a:extLst>
        </xdr:cNvPr>
        <xdr:cNvCxnSpPr/>
      </xdr:nvCxnSpPr>
      <xdr:spPr>
        <a:xfrm flipH="1" flipV="1">
          <a:off x="7848600" y="24673560"/>
          <a:ext cx="548640" cy="1371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120</xdr:row>
      <xdr:rowOff>129540</xdr:rowOff>
    </xdr:from>
    <xdr:to>
      <xdr:col>10</xdr:col>
      <xdr:colOff>259080</xdr:colOff>
      <xdr:row>122</xdr:row>
      <xdr:rowOff>114300</xdr:rowOff>
    </xdr:to>
    <xdr:cxnSp macro="">
      <xdr:nvCxnSpPr>
        <xdr:cNvPr id="26" name="直線矢印コネクタ 25">
          <a:extLst>
            <a:ext uri="{FF2B5EF4-FFF2-40B4-BE49-F238E27FC236}">
              <a16:creationId xmlns:a16="http://schemas.microsoft.com/office/drawing/2014/main" id="{D86B6FA6-6DB2-4027-A643-EBEEE6B63690}"/>
            </a:ext>
          </a:extLst>
        </xdr:cNvPr>
        <xdr:cNvCxnSpPr/>
      </xdr:nvCxnSpPr>
      <xdr:spPr>
        <a:xfrm flipH="1" flipV="1">
          <a:off x="7863840" y="24513540"/>
          <a:ext cx="55626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601980</xdr:colOff>
      <xdr:row>28</xdr:row>
      <xdr:rowOff>121920</xdr:rowOff>
    </xdr:from>
    <xdr:to>
      <xdr:col>3</xdr:col>
      <xdr:colOff>274320</xdr:colOff>
      <xdr:row>37</xdr:row>
      <xdr:rowOff>45720</xdr:rowOff>
    </xdr:to>
    <xdr:pic>
      <xdr:nvPicPr>
        <xdr:cNvPr id="58381" name="図 99" descr="パソコン">
          <a:hlinkClick xmlns:r="http://schemas.openxmlformats.org/officeDocument/2006/relationships" r:id="rId1"/>
          <a:extLst>
            <a:ext uri="{FF2B5EF4-FFF2-40B4-BE49-F238E27FC236}">
              <a16:creationId xmlns:a16="http://schemas.microsoft.com/office/drawing/2014/main" id="{93686E07-9D14-4E1E-A3BB-A1F25D8A5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980" y="548640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28</xdr:row>
      <xdr:rowOff>0</xdr:rowOff>
    </xdr:from>
    <xdr:to>
      <xdr:col>14</xdr:col>
      <xdr:colOff>213360</xdr:colOff>
      <xdr:row>36</xdr:row>
      <xdr:rowOff>30480</xdr:rowOff>
    </xdr:to>
    <xdr:pic>
      <xdr:nvPicPr>
        <xdr:cNvPr id="58382" name="図 100">
          <a:hlinkClick xmlns:r="http://schemas.openxmlformats.org/officeDocument/2006/relationships" r:id="rId3"/>
          <a:extLst>
            <a:ext uri="{FF2B5EF4-FFF2-40B4-BE49-F238E27FC236}">
              <a16:creationId xmlns:a16="http://schemas.microsoft.com/office/drawing/2014/main" id="{6D8B64B2-A50E-4296-BF54-41DAA1A729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06640" y="53644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381000</xdr:colOff>
      <xdr:row>260</xdr:row>
      <xdr:rowOff>0</xdr:rowOff>
    </xdr:from>
    <xdr:to>
      <xdr:col>33</xdr:col>
      <xdr:colOff>594360</xdr:colOff>
      <xdr:row>267</xdr:row>
      <xdr:rowOff>106680</xdr:rowOff>
    </xdr:to>
    <xdr:pic>
      <xdr:nvPicPr>
        <xdr:cNvPr id="58383" name="図 116" descr="空気清浄機">
          <a:hlinkClick xmlns:r="http://schemas.openxmlformats.org/officeDocument/2006/relationships" r:id="rId5"/>
          <a:extLst>
            <a:ext uri="{FF2B5EF4-FFF2-40B4-BE49-F238E27FC236}">
              <a16:creationId xmlns:a16="http://schemas.microsoft.com/office/drawing/2014/main" id="{B0750A2A-FDB7-4CA3-8BD0-E5FFC4CF5D1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370040" y="4665726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601980</xdr:colOff>
      <xdr:row>260</xdr:row>
      <xdr:rowOff>0</xdr:rowOff>
    </xdr:from>
    <xdr:to>
      <xdr:col>36</xdr:col>
      <xdr:colOff>205740</xdr:colOff>
      <xdr:row>267</xdr:row>
      <xdr:rowOff>106680</xdr:rowOff>
    </xdr:to>
    <xdr:pic>
      <xdr:nvPicPr>
        <xdr:cNvPr id="58384" name="図 117" descr="扇風機">
          <a:hlinkClick xmlns:r="http://schemas.openxmlformats.org/officeDocument/2006/relationships" r:id="rId7"/>
          <a:extLst>
            <a:ext uri="{FF2B5EF4-FFF2-40B4-BE49-F238E27FC236}">
              <a16:creationId xmlns:a16="http://schemas.microsoft.com/office/drawing/2014/main" id="{F45DB246-8082-4CB4-A69C-297A898FC0D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10220" y="4665726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23</xdr:col>
      <xdr:colOff>403860</xdr:colOff>
      <xdr:row>12</xdr:row>
      <xdr:rowOff>76200</xdr:rowOff>
    </xdr:to>
    <xdr:pic>
      <xdr:nvPicPr>
        <xdr:cNvPr id="58385" name="図 141">
          <a:hlinkClick xmlns:r="http://schemas.openxmlformats.org/officeDocument/2006/relationships" r:id="rId9"/>
          <a:extLst>
            <a:ext uri="{FF2B5EF4-FFF2-40B4-BE49-F238E27FC236}">
              <a16:creationId xmlns:a16="http://schemas.microsoft.com/office/drawing/2014/main" id="{A7A71267-90E6-4605-95E0-E332E8184C2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312420</xdr:colOff>
      <xdr:row>0</xdr:row>
      <xdr:rowOff>99060</xdr:rowOff>
    </xdr:from>
    <xdr:to>
      <xdr:col>26</xdr:col>
      <xdr:colOff>53340</xdr:colOff>
      <xdr:row>2</xdr:row>
      <xdr:rowOff>160020</xdr:rowOff>
    </xdr:to>
    <xdr:pic>
      <xdr:nvPicPr>
        <xdr:cNvPr id="58386" name="図 142">
          <a:hlinkClick xmlns:r="http://schemas.openxmlformats.org/officeDocument/2006/relationships" r:id="rId11"/>
          <a:extLst>
            <a:ext uri="{FF2B5EF4-FFF2-40B4-BE49-F238E27FC236}">
              <a16:creationId xmlns:a16="http://schemas.microsoft.com/office/drawing/2014/main" id="{66E237CB-2476-4580-862A-AE99BAE9C92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424660" y="9906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39</xdr:row>
      <xdr:rowOff>0</xdr:rowOff>
    </xdr:from>
    <xdr:to>
      <xdr:col>3</xdr:col>
      <xdr:colOff>213360</xdr:colOff>
      <xdr:row>47</xdr:row>
      <xdr:rowOff>30480</xdr:rowOff>
    </xdr:to>
    <xdr:pic>
      <xdr:nvPicPr>
        <xdr:cNvPr id="58387" name="図 165" descr="ハードディスク">
          <a:hlinkClick xmlns:r="http://schemas.openxmlformats.org/officeDocument/2006/relationships" r:id="rId13"/>
          <a:extLst>
            <a:ext uri="{FF2B5EF4-FFF2-40B4-BE49-F238E27FC236}">
              <a16:creationId xmlns:a16="http://schemas.microsoft.com/office/drawing/2014/main" id="{0F7B0E8F-6CE2-4DB7-9EE1-E710F053498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09600" y="74066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39</xdr:row>
      <xdr:rowOff>0</xdr:rowOff>
    </xdr:from>
    <xdr:to>
      <xdr:col>14</xdr:col>
      <xdr:colOff>228600</xdr:colOff>
      <xdr:row>47</xdr:row>
      <xdr:rowOff>30480</xdr:rowOff>
    </xdr:to>
    <xdr:pic>
      <xdr:nvPicPr>
        <xdr:cNvPr id="58388" name="図 166" descr="ゲームソフト">
          <a:hlinkClick xmlns:r="http://schemas.openxmlformats.org/officeDocument/2006/relationships" r:id="rId15"/>
          <a:extLst>
            <a:ext uri="{FF2B5EF4-FFF2-40B4-BE49-F238E27FC236}">
              <a16:creationId xmlns:a16="http://schemas.microsoft.com/office/drawing/2014/main" id="{AA2DF46B-EE76-4B24-8A41-7B40056083D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421880" y="74066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xdr:row>
      <xdr:rowOff>0</xdr:rowOff>
    </xdr:from>
    <xdr:to>
      <xdr:col>3</xdr:col>
      <xdr:colOff>213360</xdr:colOff>
      <xdr:row>58</xdr:row>
      <xdr:rowOff>30480</xdr:rowOff>
    </xdr:to>
    <xdr:pic>
      <xdr:nvPicPr>
        <xdr:cNvPr id="58389" name="図 167" descr="スマホ">
          <a:hlinkClick xmlns:r="http://schemas.openxmlformats.org/officeDocument/2006/relationships" r:id="rId17"/>
          <a:extLst>
            <a:ext uri="{FF2B5EF4-FFF2-40B4-BE49-F238E27FC236}">
              <a16:creationId xmlns:a16="http://schemas.microsoft.com/office/drawing/2014/main" id="{A2BF0C0E-D349-4A3F-9B89-1A30CFDD717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09600" y="94564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50</xdr:row>
      <xdr:rowOff>15240</xdr:rowOff>
    </xdr:from>
    <xdr:to>
      <xdr:col>14</xdr:col>
      <xdr:colOff>220980</xdr:colOff>
      <xdr:row>58</xdr:row>
      <xdr:rowOff>45720</xdr:rowOff>
    </xdr:to>
    <xdr:pic>
      <xdr:nvPicPr>
        <xdr:cNvPr id="58390" name="図 168" descr="充電器">
          <a:hlinkClick xmlns:r="http://schemas.openxmlformats.org/officeDocument/2006/relationships" r:id="rId19"/>
          <a:extLst>
            <a:ext uri="{FF2B5EF4-FFF2-40B4-BE49-F238E27FC236}">
              <a16:creationId xmlns:a16="http://schemas.microsoft.com/office/drawing/2014/main" id="{FB7F7CE1-D936-4593-A461-4227A45CE12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414260" y="94716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3</xdr:col>
      <xdr:colOff>213360</xdr:colOff>
      <xdr:row>69</xdr:row>
      <xdr:rowOff>30480</xdr:rowOff>
    </xdr:to>
    <xdr:pic>
      <xdr:nvPicPr>
        <xdr:cNvPr id="58391" name="図 169" descr="テレビバナー">
          <a:hlinkClick xmlns:r="http://schemas.openxmlformats.org/officeDocument/2006/relationships" r:id="rId21"/>
          <a:extLst>
            <a:ext uri="{FF2B5EF4-FFF2-40B4-BE49-F238E27FC236}">
              <a16:creationId xmlns:a16="http://schemas.microsoft.com/office/drawing/2014/main" id="{B07F7B75-E677-43BB-9EEF-5EE3C801748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09600" y="11506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60960</xdr:colOff>
      <xdr:row>61</xdr:row>
      <xdr:rowOff>38100</xdr:rowOff>
    </xdr:from>
    <xdr:to>
      <xdr:col>14</xdr:col>
      <xdr:colOff>274320</xdr:colOff>
      <xdr:row>69</xdr:row>
      <xdr:rowOff>68580</xdr:rowOff>
    </xdr:to>
    <xdr:pic>
      <xdr:nvPicPr>
        <xdr:cNvPr id="58392" name="図 170" descr="スピーカー">
          <a:hlinkClick xmlns:r="http://schemas.openxmlformats.org/officeDocument/2006/relationships" r:id="rId23"/>
          <a:extLst>
            <a:ext uri="{FF2B5EF4-FFF2-40B4-BE49-F238E27FC236}">
              <a16:creationId xmlns:a16="http://schemas.microsoft.com/office/drawing/2014/main" id="{63F3A73A-9C58-4240-9C22-D507728234A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467600" y="115443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72</xdr:row>
      <xdr:rowOff>0</xdr:rowOff>
    </xdr:from>
    <xdr:to>
      <xdr:col>3</xdr:col>
      <xdr:colOff>213360</xdr:colOff>
      <xdr:row>80</xdr:row>
      <xdr:rowOff>30480</xdr:rowOff>
    </xdr:to>
    <xdr:pic>
      <xdr:nvPicPr>
        <xdr:cNvPr id="58393" name="図 172" descr="ヘッドホンバナー">
          <a:hlinkClick xmlns:r="http://schemas.openxmlformats.org/officeDocument/2006/relationships" r:id="rId25"/>
          <a:extLst>
            <a:ext uri="{FF2B5EF4-FFF2-40B4-BE49-F238E27FC236}">
              <a16:creationId xmlns:a16="http://schemas.microsoft.com/office/drawing/2014/main" id="{171A9C28-BF9B-43C8-AD61-5F09DCD2D54C}"/>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09600" y="135559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72</xdr:row>
      <xdr:rowOff>0</xdr:rowOff>
    </xdr:from>
    <xdr:to>
      <xdr:col>14</xdr:col>
      <xdr:colOff>213360</xdr:colOff>
      <xdr:row>80</xdr:row>
      <xdr:rowOff>30480</xdr:rowOff>
    </xdr:to>
    <xdr:pic>
      <xdr:nvPicPr>
        <xdr:cNvPr id="58394" name="図 173">
          <a:hlinkClick xmlns:r="http://schemas.openxmlformats.org/officeDocument/2006/relationships" r:id="rId27"/>
          <a:extLst>
            <a:ext uri="{FF2B5EF4-FFF2-40B4-BE49-F238E27FC236}">
              <a16:creationId xmlns:a16="http://schemas.microsoft.com/office/drawing/2014/main" id="{31FA7CAE-0A57-4A3E-A1CE-DBC9F693C7B2}"/>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406640" y="135559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83</xdr:row>
      <xdr:rowOff>0</xdr:rowOff>
    </xdr:from>
    <xdr:to>
      <xdr:col>3</xdr:col>
      <xdr:colOff>213360</xdr:colOff>
      <xdr:row>91</xdr:row>
      <xdr:rowOff>30480</xdr:rowOff>
    </xdr:to>
    <xdr:pic>
      <xdr:nvPicPr>
        <xdr:cNvPr id="58395" name="図 174" descr="炊飯器新">
          <a:hlinkClick xmlns:r="http://schemas.openxmlformats.org/officeDocument/2006/relationships" r:id="rId29"/>
          <a:extLst>
            <a:ext uri="{FF2B5EF4-FFF2-40B4-BE49-F238E27FC236}">
              <a16:creationId xmlns:a16="http://schemas.microsoft.com/office/drawing/2014/main" id="{C09D81C2-C263-41AB-86E1-B6843641C20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09600" y="156057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83</xdr:row>
      <xdr:rowOff>0</xdr:rowOff>
    </xdr:from>
    <xdr:to>
      <xdr:col>14</xdr:col>
      <xdr:colOff>220980</xdr:colOff>
      <xdr:row>91</xdr:row>
      <xdr:rowOff>30480</xdr:rowOff>
    </xdr:to>
    <xdr:pic>
      <xdr:nvPicPr>
        <xdr:cNvPr id="58396" name="図 175" descr="オーブン">
          <a:hlinkClick xmlns:r="http://schemas.openxmlformats.org/officeDocument/2006/relationships" r:id="rId31"/>
          <a:extLst>
            <a:ext uri="{FF2B5EF4-FFF2-40B4-BE49-F238E27FC236}">
              <a16:creationId xmlns:a16="http://schemas.microsoft.com/office/drawing/2014/main" id="{741C587A-396B-4A53-91BF-499E06B7E35C}"/>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414260" y="156057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xdr:row>
      <xdr:rowOff>0</xdr:rowOff>
    </xdr:from>
    <xdr:to>
      <xdr:col>3</xdr:col>
      <xdr:colOff>213360</xdr:colOff>
      <xdr:row>102</xdr:row>
      <xdr:rowOff>30480</xdr:rowOff>
    </xdr:to>
    <xdr:pic>
      <xdr:nvPicPr>
        <xdr:cNvPr id="58397" name="図 177">
          <a:hlinkClick xmlns:r="http://schemas.openxmlformats.org/officeDocument/2006/relationships" r:id="rId33"/>
          <a:extLst>
            <a:ext uri="{FF2B5EF4-FFF2-40B4-BE49-F238E27FC236}">
              <a16:creationId xmlns:a16="http://schemas.microsoft.com/office/drawing/2014/main" id="{D6A5287A-E8A8-4D2F-9C55-D0C16D443986}"/>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09600" y="176555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22860</xdr:colOff>
      <xdr:row>94</xdr:row>
      <xdr:rowOff>0</xdr:rowOff>
    </xdr:from>
    <xdr:to>
      <xdr:col>14</xdr:col>
      <xdr:colOff>236220</xdr:colOff>
      <xdr:row>102</xdr:row>
      <xdr:rowOff>30480</xdr:rowOff>
    </xdr:to>
    <xdr:pic>
      <xdr:nvPicPr>
        <xdr:cNvPr id="58398" name="図 179" descr="冷蔵庫">
          <a:hlinkClick xmlns:r="http://schemas.openxmlformats.org/officeDocument/2006/relationships" r:id="rId35"/>
          <a:extLst>
            <a:ext uri="{FF2B5EF4-FFF2-40B4-BE49-F238E27FC236}">
              <a16:creationId xmlns:a16="http://schemas.microsoft.com/office/drawing/2014/main" id="{4AE9ED3F-44C4-4A0F-A7DE-F5BEA603E062}"/>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429500" y="176555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105</xdr:row>
      <xdr:rowOff>0</xdr:rowOff>
    </xdr:from>
    <xdr:to>
      <xdr:col>3</xdr:col>
      <xdr:colOff>213360</xdr:colOff>
      <xdr:row>113</xdr:row>
      <xdr:rowOff>38100</xdr:rowOff>
    </xdr:to>
    <xdr:pic>
      <xdr:nvPicPr>
        <xdr:cNvPr id="58399" name="図 181" descr="レンジ台">
          <a:hlinkClick xmlns:r="http://schemas.openxmlformats.org/officeDocument/2006/relationships" r:id="rId37"/>
          <a:extLst>
            <a:ext uri="{FF2B5EF4-FFF2-40B4-BE49-F238E27FC236}">
              <a16:creationId xmlns:a16="http://schemas.microsoft.com/office/drawing/2014/main" id="{AD934097-AF22-406F-B3E8-9FE6B742494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09600" y="19705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150</xdr:row>
      <xdr:rowOff>30480</xdr:rowOff>
    </xdr:from>
    <xdr:to>
      <xdr:col>14</xdr:col>
      <xdr:colOff>228600</xdr:colOff>
      <xdr:row>158</xdr:row>
      <xdr:rowOff>121920</xdr:rowOff>
    </xdr:to>
    <xdr:pic>
      <xdr:nvPicPr>
        <xdr:cNvPr id="58400" name="図 182" descr="除湿器">
          <a:hlinkClick xmlns:r="http://schemas.openxmlformats.org/officeDocument/2006/relationships" r:id="rId39"/>
          <a:extLst>
            <a:ext uri="{FF2B5EF4-FFF2-40B4-BE49-F238E27FC236}">
              <a16:creationId xmlns:a16="http://schemas.microsoft.com/office/drawing/2014/main" id="{7F60DC51-A2D3-4D7C-A3B1-BFBBB9082C9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421880" y="276377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116</xdr:row>
      <xdr:rowOff>0</xdr:rowOff>
    </xdr:from>
    <xdr:to>
      <xdr:col>3</xdr:col>
      <xdr:colOff>213360</xdr:colOff>
      <xdr:row>124</xdr:row>
      <xdr:rowOff>91440</xdr:rowOff>
    </xdr:to>
    <xdr:pic>
      <xdr:nvPicPr>
        <xdr:cNvPr id="58401" name="図 183" descr="洗濯機">
          <a:hlinkClick xmlns:r="http://schemas.openxmlformats.org/officeDocument/2006/relationships" r:id="rId41"/>
          <a:extLst>
            <a:ext uri="{FF2B5EF4-FFF2-40B4-BE49-F238E27FC236}">
              <a16:creationId xmlns:a16="http://schemas.microsoft.com/office/drawing/2014/main" id="{3E672A5D-92CA-4C4C-A90A-6066288B8892}"/>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09600" y="216789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116</xdr:row>
      <xdr:rowOff>15240</xdr:rowOff>
    </xdr:from>
    <xdr:to>
      <xdr:col>14</xdr:col>
      <xdr:colOff>228600</xdr:colOff>
      <xdr:row>124</xdr:row>
      <xdr:rowOff>106680</xdr:rowOff>
    </xdr:to>
    <xdr:pic>
      <xdr:nvPicPr>
        <xdr:cNvPr id="58402" name="図 184" descr="掃除機">
          <a:hlinkClick xmlns:r="http://schemas.openxmlformats.org/officeDocument/2006/relationships" r:id="rId43"/>
          <a:extLst>
            <a:ext uri="{FF2B5EF4-FFF2-40B4-BE49-F238E27FC236}">
              <a16:creationId xmlns:a16="http://schemas.microsoft.com/office/drawing/2014/main" id="{A5CFA13A-5075-489B-8AEC-6F9FB62D3E56}"/>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421880" y="21694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127</xdr:row>
      <xdr:rowOff>0</xdr:rowOff>
    </xdr:from>
    <xdr:to>
      <xdr:col>3</xdr:col>
      <xdr:colOff>213360</xdr:colOff>
      <xdr:row>135</xdr:row>
      <xdr:rowOff>91440</xdr:rowOff>
    </xdr:to>
    <xdr:pic>
      <xdr:nvPicPr>
        <xdr:cNvPr id="58403" name="図 185" descr="暖房機器新">
          <a:hlinkClick xmlns:r="http://schemas.openxmlformats.org/officeDocument/2006/relationships" r:id="rId45"/>
          <a:extLst>
            <a:ext uri="{FF2B5EF4-FFF2-40B4-BE49-F238E27FC236}">
              <a16:creationId xmlns:a16="http://schemas.microsoft.com/office/drawing/2014/main" id="{DB404105-4E0A-48CA-B87C-6F555BE81F9D}"/>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09600" y="23599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127</xdr:row>
      <xdr:rowOff>0</xdr:rowOff>
    </xdr:from>
    <xdr:to>
      <xdr:col>14</xdr:col>
      <xdr:colOff>213360</xdr:colOff>
      <xdr:row>135</xdr:row>
      <xdr:rowOff>91440</xdr:rowOff>
    </xdr:to>
    <xdr:pic>
      <xdr:nvPicPr>
        <xdr:cNvPr id="58404" name="図 187" descr="照明">
          <a:hlinkClick xmlns:r="http://schemas.openxmlformats.org/officeDocument/2006/relationships" r:id="rId47"/>
          <a:extLst>
            <a:ext uri="{FF2B5EF4-FFF2-40B4-BE49-F238E27FC236}">
              <a16:creationId xmlns:a16="http://schemas.microsoft.com/office/drawing/2014/main" id="{126D2807-8F25-4A2C-8F8D-32BFADE26FB1}"/>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406640" y="23599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175</xdr:row>
      <xdr:rowOff>0</xdr:rowOff>
    </xdr:from>
    <xdr:to>
      <xdr:col>3</xdr:col>
      <xdr:colOff>213360</xdr:colOff>
      <xdr:row>183</xdr:row>
      <xdr:rowOff>91440</xdr:rowOff>
    </xdr:to>
    <xdr:pic>
      <xdr:nvPicPr>
        <xdr:cNvPr id="58405" name="図 188" descr="タワーファン">
          <a:hlinkClick xmlns:r="http://schemas.openxmlformats.org/officeDocument/2006/relationships" r:id="rId49"/>
          <a:extLst>
            <a:ext uri="{FF2B5EF4-FFF2-40B4-BE49-F238E27FC236}">
              <a16:creationId xmlns:a16="http://schemas.microsoft.com/office/drawing/2014/main" id="{DD003B2D-5DB6-4395-A6AF-6BB9858C86BC}"/>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09600" y="319506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162</xdr:row>
      <xdr:rowOff>0</xdr:rowOff>
    </xdr:from>
    <xdr:to>
      <xdr:col>14</xdr:col>
      <xdr:colOff>213360</xdr:colOff>
      <xdr:row>170</xdr:row>
      <xdr:rowOff>91440</xdr:rowOff>
    </xdr:to>
    <xdr:pic>
      <xdr:nvPicPr>
        <xdr:cNvPr id="58406" name="図 190" descr="スチームアイロン１">
          <a:hlinkClick xmlns:r="http://schemas.openxmlformats.org/officeDocument/2006/relationships" r:id="rId51"/>
          <a:extLst>
            <a:ext uri="{FF2B5EF4-FFF2-40B4-BE49-F238E27FC236}">
              <a16:creationId xmlns:a16="http://schemas.microsoft.com/office/drawing/2014/main" id="{CBA50910-CE1D-4693-B6D0-ECBD8C884F4F}"/>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406640" y="29695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174</xdr:row>
      <xdr:rowOff>0</xdr:rowOff>
    </xdr:from>
    <xdr:to>
      <xdr:col>3</xdr:col>
      <xdr:colOff>213360</xdr:colOff>
      <xdr:row>182</xdr:row>
      <xdr:rowOff>91440</xdr:rowOff>
    </xdr:to>
    <xdr:pic>
      <xdr:nvPicPr>
        <xdr:cNvPr id="58407" name="図 192" descr="健康器具">
          <a:hlinkClick xmlns:r="http://schemas.openxmlformats.org/officeDocument/2006/relationships" r:id="rId53"/>
          <a:extLst>
            <a:ext uri="{FF2B5EF4-FFF2-40B4-BE49-F238E27FC236}">
              <a16:creationId xmlns:a16="http://schemas.microsoft.com/office/drawing/2014/main" id="{CF78E344-6C33-4FFF-BB93-F9DA5A1830E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09600" y="317830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174</xdr:row>
      <xdr:rowOff>0</xdr:rowOff>
    </xdr:from>
    <xdr:to>
      <xdr:col>14</xdr:col>
      <xdr:colOff>213360</xdr:colOff>
      <xdr:row>182</xdr:row>
      <xdr:rowOff>91440</xdr:rowOff>
    </xdr:to>
    <xdr:pic>
      <xdr:nvPicPr>
        <xdr:cNvPr id="58408" name="図 194" descr="美容家電">
          <a:hlinkClick xmlns:r="http://schemas.openxmlformats.org/officeDocument/2006/relationships" r:id="rId55"/>
          <a:extLst>
            <a:ext uri="{FF2B5EF4-FFF2-40B4-BE49-F238E27FC236}">
              <a16:creationId xmlns:a16="http://schemas.microsoft.com/office/drawing/2014/main" id="{11222F0E-B244-40FA-BD91-6E2F7267BB86}"/>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406640" y="317830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199</xdr:row>
      <xdr:rowOff>0</xdr:rowOff>
    </xdr:from>
    <xdr:to>
      <xdr:col>3</xdr:col>
      <xdr:colOff>213360</xdr:colOff>
      <xdr:row>207</xdr:row>
      <xdr:rowOff>91440</xdr:rowOff>
    </xdr:to>
    <xdr:pic>
      <xdr:nvPicPr>
        <xdr:cNvPr id="58409" name="図 195" descr="高圧洗浄機">
          <a:hlinkClick xmlns:r="http://schemas.openxmlformats.org/officeDocument/2006/relationships" r:id="rId57"/>
          <a:extLst>
            <a:ext uri="{FF2B5EF4-FFF2-40B4-BE49-F238E27FC236}">
              <a16:creationId xmlns:a16="http://schemas.microsoft.com/office/drawing/2014/main" id="{AFCD8602-E869-4316-9067-17F1083C36AE}"/>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09600" y="361264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186</xdr:row>
      <xdr:rowOff>0</xdr:rowOff>
    </xdr:from>
    <xdr:to>
      <xdr:col>14</xdr:col>
      <xdr:colOff>213360</xdr:colOff>
      <xdr:row>194</xdr:row>
      <xdr:rowOff>91440</xdr:rowOff>
    </xdr:to>
    <xdr:pic>
      <xdr:nvPicPr>
        <xdr:cNvPr id="58410" name="図 197" descr="ドライブレコーダー">
          <a:hlinkClick xmlns:r="http://schemas.openxmlformats.org/officeDocument/2006/relationships" r:id="rId59"/>
          <a:extLst>
            <a:ext uri="{FF2B5EF4-FFF2-40B4-BE49-F238E27FC236}">
              <a16:creationId xmlns:a16="http://schemas.microsoft.com/office/drawing/2014/main" id="{581966BD-9389-417D-99E0-BB274289DBD1}"/>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406640" y="338709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211</xdr:row>
      <xdr:rowOff>0</xdr:rowOff>
    </xdr:from>
    <xdr:to>
      <xdr:col>3</xdr:col>
      <xdr:colOff>213360</xdr:colOff>
      <xdr:row>219</xdr:row>
      <xdr:rowOff>91440</xdr:rowOff>
    </xdr:to>
    <xdr:pic>
      <xdr:nvPicPr>
        <xdr:cNvPr id="58411" name="図 198" descr="園芸機器">
          <a:hlinkClick xmlns:r="http://schemas.openxmlformats.org/officeDocument/2006/relationships" r:id="rId61"/>
          <a:extLst>
            <a:ext uri="{FF2B5EF4-FFF2-40B4-BE49-F238E27FC236}">
              <a16:creationId xmlns:a16="http://schemas.microsoft.com/office/drawing/2014/main" id="{BE2B809B-FCA0-4DD0-90E3-7AEA1F9274C1}"/>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09600" y="382143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249</xdr:row>
      <xdr:rowOff>91440</xdr:rowOff>
    </xdr:from>
    <xdr:to>
      <xdr:col>3</xdr:col>
      <xdr:colOff>289560</xdr:colOff>
      <xdr:row>258</xdr:row>
      <xdr:rowOff>15240</xdr:rowOff>
    </xdr:to>
    <xdr:pic>
      <xdr:nvPicPr>
        <xdr:cNvPr id="58412" name="図 199" descr="カメラ">
          <a:hlinkClick xmlns:r="http://schemas.openxmlformats.org/officeDocument/2006/relationships" r:id="rId63"/>
          <a:extLst>
            <a:ext uri="{FF2B5EF4-FFF2-40B4-BE49-F238E27FC236}">
              <a16:creationId xmlns:a16="http://schemas.microsoft.com/office/drawing/2014/main" id="{052A0ADD-C46E-4E9C-A4D8-2B0D259CE286}"/>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85800" y="449046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22860</xdr:colOff>
      <xdr:row>211</xdr:row>
      <xdr:rowOff>15240</xdr:rowOff>
    </xdr:from>
    <xdr:to>
      <xdr:col>14</xdr:col>
      <xdr:colOff>281940</xdr:colOff>
      <xdr:row>219</xdr:row>
      <xdr:rowOff>152400</xdr:rowOff>
    </xdr:to>
    <xdr:pic>
      <xdr:nvPicPr>
        <xdr:cNvPr id="58413" name="図 38" descr="アラジン">
          <a:hlinkClick xmlns:r="http://schemas.openxmlformats.org/officeDocument/2006/relationships" r:id="rId65" tgtFrame="_blank"/>
          <a:extLst>
            <a:ext uri="{FF2B5EF4-FFF2-40B4-BE49-F238E27FC236}">
              <a16:creationId xmlns:a16="http://schemas.microsoft.com/office/drawing/2014/main" id="{0B1E5D81-CAB2-4841-A733-5816CC41E9F2}"/>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429500" y="38229540"/>
          <a:ext cx="1478280" cy="147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138</xdr:row>
      <xdr:rowOff>106680</xdr:rowOff>
    </xdr:from>
    <xdr:to>
      <xdr:col>3</xdr:col>
      <xdr:colOff>205740</xdr:colOff>
      <xdr:row>147</xdr:row>
      <xdr:rowOff>30480</xdr:rowOff>
    </xdr:to>
    <xdr:pic>
      <xdr:nvPicPr>
        <xdr:cNvPr id="58414" name="図 207" descr="扇風機">
          <a:hlinkClick xmlns:r="http://schemas.openxmlformats.org/officeDocument/2006/relationships" r:id="rId7"/>
          <a:extLst>
            <a:ext uri="{FF2B5EF4-FFF2-40B4-BE49-F238E27FC236}">
              <a16:creationId xmlns:a16="http://schemas.microsoft.com/office/drawing/2014/main" id="{5991CE36-29B7-4E49-A96D-14177C17FE6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1980" y="256260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138</xdr:row>
      <xdr:rowOff>0</xdr:rowOff>
    </xdr:from>
    <xdr:to>
      <xdr:col>14</xdr:col>
      <xdr:colOff>213360</xdr:colOff>
      <xdr:row>146</xdr:row>
      <xdr:rowOff>91440</xdr:rowOff>
    </xdr:to>
    <xdr:pic>
      <xdr:nvPicPr>
        <xdr:cNvPr id="58415" name="図 209" descr="空気清浄機">
          <a:hlinkClick xmlns:r="http://schemas.openxmlformats.org/officeDocument/2006/relationships" r:id="rId67"/>
          <a:extLst>
            <a:ext uri="{FF2B5EF4-FFF2-40B4-BE49-F238E27FC236}">
              <a16:creationId xmlns:a16="http://schemas.microsoft.com/office/drawing/2014/main" id="{BA4EDDBA-66D1-4F2D-90CC-A3F0317045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06640" y="255193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150</xdr:row>
      <xdr:rowOff>0</xdr:rowOff>
    </xdr:from>
    <xdr:to>
      <xdr:col>3</xdr:col>
      <xdr:colOff>213360</xdr:colOff>
      <xdr:row>158</xdr:row>
      <xdr:rowOff>91440</xdr:rowOff>
    </xdr:to>
    <xdr:pic>
      <xdr:nvPicPr>
        <xdr:cNvPr id="58416" name="図 214" descr="加湿器">
          <a:hlinkClick xmlns:r="http://schemas.openxmlformats.org/officeDocument/2006/relationships" r:id="rId68"/>
          <a:extLst>
            <a:ext uri="{FF2B5EF4-FFF2-40B4-BE49-F238E27FC236}">
              <a16:creationId xmlns:a16="http://schemas.microsoft.com/office/drawing/2014/main" id="{4201DAC0-E947-49B1-A437-6828254DBF46}"/>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09600" y="276072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563880</xdr:colOff>
      <xdr:row>224</xdr:row>
      <xdr:rowOff>38100</xdr:rowOff>
    </xdr:from>
    <xdr:to>
      <xdr:col>3</xdr:col>
      <xdr:colOff>167640</xdr:colOff>
      <xdr:row>232</xdr:row>
      <xdr:rowOff>129540</xdr:rowOff>
    </xdr:to>
    <xdr:pic>
      <xdr:nvPicPr>
        <xdr:cNvPr id="58417" name="図 215" descr="ズボンプレッサー">
          <a:hlinkClick xmlns:r="http://schemas.openxmlformats.org/officeDocument/2006/relationships" r:id="rId70"/>
          <a:extLst>
            <a:ext uri="{FF2B5EF4-FFF2-40B4-BE49-F238E27FC236}">
              <a16:creationId xmlns:a16="http://schemas.microsoft.com/office/drawing/2014/main" id="{7D669F65-C812-4DB4-B4AB-ACE057EC65D6}"/>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563880" y="405079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xdr:colOff>
      <xdr:row>224</xdr:row>
      <xdr:rowOff>99060</xdr:rowOff>
    </xdr:from>
    <xdr:to>
      <xdr:col>14</xdr:col>
      <xdr:colOff>243840</xdr:colOff>
      <xdr:row>233</xdr:row>
      <xdr:rowOff>22860</xdr:rowOff>
    </xdr:to>
    <xdr:pic>
      <xdr:nvPicPr>
        <xdr:cNvPr id="58418" name="図 217" descr="シャワーヘッド">
          <a:hlinkClick xmlns:r="http://schemas.openxmlformats.org/officeDocument/2006/relationships" r:id="rId72"/>
          <a:extLst>
            <a:ext uri="{FF2B5EF4-FFF2-40B4-BE49-F238E27FC236}">
              <a16:creationId xmlns:a16="http://schemas.microsoft.com/office/drawing/2014/main" id="{FDB00163-5AEA-4997-8CB3-4BB4180C0A7C}"/>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437120" y="405688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99060</xdr:colOff>
      <xdr:row>237</xdr:row>
      <xdr:rowOff>38100</xdr:rowOff>
    </xdr:from>
    <xdr:to>
      <xdr:col>14</xdr:col>
      <xdr:colOff>312420</xdr:colOff>
      <xdr:row>245</xdr:row>
      <xdr:rowOff>129540</xdr:rowOff>
    </xdr:to>
    <xdr:pic>
      <xdr:nvPicPr>
        <xdr:cNvPr id="58419" name="図 218" descr="電動歯ブラシ">
          <a:hlinkClick xmlns:r="http://schemas.openxmlformats.org/officeDocument/2006/relationships" r:id="rId74"/>
          <a:extLst>
            <a:ext uri="{FF2B5EF4-FFF2-40B4-BE49-F238E27FC236}">
              <a16:creationId xmlns:a16="http://schemas.microsoft.com/office/drawing/2014/main" id="{9D24ECF7-D02B-47B5-B1C2-D2D2D0CD9508}"/>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505700" y="42763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594360</xdr:colOff>
      <xdr:row>186</xdr:row>
      <xdr:rowOff>91440</xdr:rowOff>
    </xdr:from>
    <xdr:to>
      <xdr:col>3</xdr:col>
      <xdr:colOff>198120</xdr:colOff>
      <xdr:row>195</xdr:row>
      <xdr:rowOff>15240</xdr:rowOff>
    </xdr:to>
    <xdr:pic>
      <xdr:nvPicPr>
        <xdr:cNvPr id="58420" name="図 220" descr="防犯">
          <a:hlinkClick xmlns:r="http://schemas.openxmlformats.org/officeDocument/2006/relationships" r:id="rId76"/>
          <a:extLst>
            <a:ext uri="{FF2B5EF4-FFF2-40B4-BE49-F238E27FC236}">
              <a16:creationId xmlns:a16="http://schemas.microsoft.com/office/drawing/2014/main" id="{582D4548-E4A6-4533-BB09-CEAFB5DF92E1}"/>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594360" y="339623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237</xdr:row>
      <xdr:rowOff>91440</xdr:rowOff>
    </xdr:from>
    <xdr:to>
      <xdr:col>3</xdr:col>
      <xdr:colOff>304800</xdr:colOff>
      <xdr:row>246</xdr:row>
      <xdr:rowOff>15240</xdr:rowOff>
    </xdr:to>
    <xdr:pic>
      <xdr:nvPicPr>
        <xdr:cNvPr id="58421" name="図 221" descr="時計バナー">
          <a:hlinkClick xmlns:r="http://schemas.openxmlformats.org/officeDocument/2006/relationships" r:id="rId78"/>
          <a:extLst>
            <a:ext uri="{FF2B5EF4-FFF2-40B4-BE49-F238E27FC236}">
              <a16:creationId xmlns:a16="http://schemas.microsoft.com/office/drawing/2014/main" id="{B955E372-13DC-4D2A-A512-62EDAB18141C}"/>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01040" y="428167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198</xdr:row>
      <xdr:rowOff>0</xdr:rowOff>
    </xdr:from>
    <xdr:to>
      <xdr:col>14</xdr:col>
      <xdr:colOff>213360</xdr:colOff>
      <xdr:row>206</xdr:row>
      <xdr:rowOff>91440</xdr:rowOff>
    </xdr:to>
    <xdr:pic>
      <xdr:nvPicPr>
        <xdr:cNvPr id="58422" name="図 222" descr="電動自転車">
          <a:hlinkClick xmlns:r="http://schemas.openxmlformats.org/officeDocument/2006/relationships" r:id="rId80"/>
          <a:extLst>
            <a:ext uri="{FF2B5EF4-FFF2-40B4-BE49-F238E27FC236}">
              <a16:creationId xmlns:a16="http://schemas.microsoft.com/office/drawing/2014/main" id="{19126D31-BEE8-46A3-A529-D9CB49F6805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406640" y="359587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162</xdr:row>
      <xdr:rowOff>0</xdr:rowOff>
    </xdr:from>
    <xdr:to>
      <xdr:col>3</xdr:col>
      <xdr:colOff>213360</xdr:colOff>
      <xdr:row>170</xdr:row>
      <xdr:rowOff>91440</xdr:rowOff>
    </xdr:to>
    <xdr:pic>
      <xdr:nvPicPr>
        <xdr:cNvPr id="58423" name="図 224" descr="タワーファン">
          <a:hlinkClick xmlns:r="http://schemas.openxmlformats.org/officeDocument/2006/relationships" r:id="rId49"/>
          <a:extLst>
            <a:ext uri="{FF2B5EF4-FFF2-40B4-BE49-F238E27FC236}">
              <a16:creationId xmlns:a16="http://schemas.microsoft.com/office/drawing/2014/main" id="{2A11725A-43D9-41A9-8C82-58DB28601BFD}"/>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09600" y="29695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160020</xdr:colOff>
      <xdr:row>13</xdr:row>
      <xdr:rowOff>7620</xdr:rowOff>
    </xdr:from>
    <xdr:to>
      <xdr:col>22</xdr:col>
      <xdr:colOff>510540</xdr:colOff>
      <xdr:row>15</xdr:row>
      <xdr:rowOff>68580</xdr:rowOff>
    </xdr:to>
    <xdr:pic>
      <xdr:nvPicPr>
        <xdr:cNvPr id="58424" name="図 225">
          <a:hlinkClick xmlns:r="http://schemas.openxmlformats.org/officeDocument/2006/relationships" r:id="rId11"/>
          <a:extLst>
            <a:ext uri="{FF2B5EF4-FFF2-40B4-BE49-F238E27FC236}">
              <a16:creationId xmlns:a16="http://schemas.microsoft.com/office/drawing/2014/main" id="{7D2C4904-F320-4265-86F8-2FFB25FE768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443460" y="228600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249</xdr:row>
      <xdr:rowOff>144780</xdr:rowOff>
    </xdr:from>
    <xdr:to>
      <xdr:col>14</xdr:col>
      <xdr:colOff>518160</xdr:colOff>
      <xdr:row>260</xdr:row>
      <xdr:rowOff>38100</xdr:rowOff>
    </xdr:to>
    <xdr:pic>
      <xdr:nvPicPr>
        <xdr:cNvPr id="58425" name="図 47" descr="ふとん乾燥機 カラリエ ツインノズル">
          <a:hlinkClick xmlns:r="http://schemas.openxmlformats.org/officeDocument/2006/relationships" r:id="rId82"/>
          <a:extLst>
            <a:ext uri="{FF2B5EF4-FFF2-40B4-BE49-F238E27FC236}">
              <a16:creationId xmlns:a16="http://schemas.microsoft.com/office/drawing/2014/main" id="{E4FEFDC7-97D3-4EBA-BF67-E4DB1205F09D}"/>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7406640" y="44958000"/>
          <a:ext cx="1737360" cy="1737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265</xdr:row>
      <xdr:rowOff>0</xdr:rowOff>
    </xdr:from>
    <xdr:to>
      <xdr:col>3</xdr:col>
      <xdr:colOff>510540</xdr:colOff>
      <xdr:row>275</xdr:row>
      <xdr:rowOff>53340</xdr:rowOff>
    </xdr:to>
    <xdr:pic>
      <xdr:nvPicPr>
        <xdr:cNvPr id="58426" name="図 52" descr="【蕨市双眼鏡メーカー製造】　10×30　WIDE">
          <a:hlinkClick xmlns:r="http://schemas.openxmlformats.org/officeDocument/2006/relationships" r:id="rId84"/>
          <a:extLst>
            <a:ext uri="{FF2B5EF4-FFF2-40B4-BE49-F238E27FC236}">
              <a16:creationId xmlns:a16="http://schemas.microsoft.com/office/drawing/2014/main" id="{EEBA0453-7422-4306-A94F-41436471A1A9}"/>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09600" y="47571660"/>
          <a:ext cx="1729740" cy="1729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265</xdr:row>
      <xdr:rowOff>0</xdr:rowOff>
    </xdr:from>
    <xdr:to>
      <xdr:col>14</xdr:col>
      <xdr:colOff>548640</xdr:colOff>
      <xdr:row>271</xdr:row>
      <xdr:rowOff>83820</xdr:rowOff>
    </xdr:to>
    <xdr:pic>
      <xdr:nvPicPr>
        <xdr:cNvPr id="58427" name="図 54" descr="【12回定期配送】日本のおいしい天然水12L×2本（スタイリッシュS104ホワイト）">
          <a:hlinkClick xmlns:r="http://schemas.openxmlformats.org/officeDocument/2006/relationships" r:id="rId86"/>
          <a:extLst>
            <a:ext uri="{FF2B5EF4-FFF2-40B4-BE49-F238E27FC236}">
              <a16:creationId xmlns:a16="http://schemas.microsoft.com/office/drawing/2014/main" id="{590B4F16-054D-47FB-8931-DAB8DFA5B93E}"/>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7406640" y="47571660"/>
          <a:ext cx="176784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281940</xdr:colOff>
      <xdr:row>279</xdr:row>
      <xdr:rowOff>114300</xdr:rowOff>
    </xdr:from>
    <xdr:to>
      <xdr:col>3</xdr:col>
      <xdr:colOff>541020</xdr:colOff>
      <xdr:row>287</xdr:row>
      <xdr:rowOff>60960</xdr:rowOff>
    </xdr:to>
    <xdr:pic>
      <xdr:nvPicPr>
        <xdr:cNvPr id="58428" name="図 56" descr="折り畳み式ソーラーパネルと蓄電池【nanoGrid】">
          <a:hlinkClick xmlns:r="http://schemas.openxmlformats.org/officeDocument/2006/relationships" r:id="rId88"/>
          <a:extLst>
            <a:ext uri="{FF2B5EF4-FFF2-40B4-BE49-F238E27FC236}">
              <a16:creationId xmlns:a16="http://schemas.microsoft.com/office/drawing/2014/main" id="{9FCA5AA5-26F1-4416-93DA-64C75B609AF8}"/>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281940" y="50109120"/>
          <a:ext cx="208788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381000</xdr:colOff>
      <xdr:row>276</xdr:row>
      <xdr:rowOff>0</xdr:rowOff>
    </xdr:from>
    <xdr:to>
      <xdr:col>33</xdr:col>
      <xdr:colOff>594360</xdr:colOff>
      <xdr:row>283</xdr:row>
      <xdr:rowOff>106680</xdr:rowOff>
    </xdr:to>
    <xdr:pic>
      <xdr:nvPicPr>
        <xdr:cNvPr id="58429" name="図 116" descr="空気清浄機">
          <a:hlinkClick xmlns:r="http://schemas.openxmlformats.org/officeDocument/2006/relationships" r:id="rId5"/>
          <a:extLst>
            <a:ext uri="{FF2B5EF4-FFF2-40B4-BE49-F238E27FC236}">
              <a16:creationId xmlns:a16="http://schemas.microsoft.com/office/drawing/2014/main" id="{69B7FBBB-B1E8-44FA-95A7-D15BFC874E1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370040" y="4941570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601980</xdr:colOff>
      <xdr:row>276</xdr:row>
      <xdr:rowOff>0</xdr:rowOff>
    </xdr:from>
    <xdr:to>
      <xdr:col>36</xdr:col>
      <xdr:colOff>205740</xdr:colOff>
      <xdr:row>283</xdr:row>
      <xdr:rowOff>106680</xdr:rowOff>
    </xdr:to>
    <xdr:pic>
      <xdr:nvPicPr>
        <xdr:cNvPr id="58430" name="図 117" descr="扇風機">
          <a:hlinkClick xmlns:r="http://schemas.openxmlformats.org/officeDocument/2006/relationships" r:id="rId7"/>
          <a:extLst>
            <a:ext uri="{FF2B5EF4-FFF2-40B4-BE49-F238E27FC236}">
              <a16:creationId xmlns:a16="http://schemas.microsoft.com/office/drawing/2014/main" id="{806DE094-E9F8-4A3D-9125-01B224545EB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10220" y="4941570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280</xdr:row>
      <xdr:rowOff>0</xdr:rowOff>
    </xdr:from>
    <xdr:to>
      <xdr:col>14</xdr:col>
      <xdr:colOff>563880</xdr:colOff>
      <xdr:row>290</xdr:row>
      <xdr:rowOff>106680</xdr:rowOff>
    </xdr:to>
    <xdr:pic>
      <xdr:nvPicPr>
        <xdr:cNvPr id="58431" name="図 61">
          <a:hlinkClick xmlns:r="http://schemas.openxmlformats.org/officeDocument/2006/relationships" r:id="rId90"/>
          <a:extLst>
            <a:ext uri="{FF2B5EF4-FFF2-40B4-BE49-F238E27FC236}">
              <a16:creationId xmlns:a16="http://schemas.microsoft.com/office/drawing/2014/main" id="{81DD2A38-994E-4B36-9415-EAA945EA2964}"/>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406640" y="50162460"/>
          <a:ext cx="178308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22860</xdr:colOff>
      <xdr:row>149</xdr:row>
      <xdr:rowOff>220980</xdr:rowOff>
    </xdr:from>
    <xdr:to>
      <xdr:col>14</xdr:col>
      <xdr:colOff>236220</xdr:colOff>
      <xdr:row>158</xdr:row>
      <xdr:rowOff>68580</xdr:rowOff>
    </xdr:to>
    <xdr:pic>
      <xdr:nvPicPr>
        <xdr:cNvPr id="58432" name="図 182" descr="除湿器">
          <a:hlinkClick xmlns:r="http://schemas.openxmlformats.org/officeDocument/2006/relationships" r:id="rId39"/>
          <a:extLst>
            <a:ext uri="{FF2B5EF4-FFF2-40B4-BE49-F238E27FC236}">
              <a16:creationId xmlns:a16="http://schemas.microsoft.com/office/drawing/2014/main" id="{24704CE4-8EF9-43C5-B2DE-25AF460388BA}"/>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429500" y="275844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161</xdr:row>
      <xdr:rowOff>190500</xdr:rowOff>
    </xdr:from>
    <xdr:to>
      <xdr:col>14</xdr:col>
      <xdr:colOff>220980</xdr:colOff>
      <xdr:row>170</xdr:row>
      <xdr:rowOff>38100</xdr:rowOff>
    </xdr:to>
    <xdr:pic>
      <xdr:nvPicPr>
        <xdr:cNvPr id="58433" name="図 190" descr="スチームアイロン１">
          <a:hlinkClick xmlns:r="http://schemas.openxmlformats.org/officeDocument/2006/relationships" r:id="rId51"/>
          <a:extLst>
            <a:ext uri="{FF2B5EF4-FFF2-40B4-BE49-F238E27FC236}">
              <a16:creationId xmlns:a16="http://schemas.microsoft.com/office/drawing/2014/main" id="{9E6BE223-FA34-4BE5-81D0-4B6363986BBB}"/>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414260" y="29641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173</xdr:row>
      <xdr:rowOff>190500</xdr:rowOff>
    </xdr:from>
    <xdr:to>
      <xdr:col>3</xdr:col>
      <xdr:colOff>220980</xdr:colOff>
      <xdr:row>182</xdr:row>
      <xdr:rowOff>38100</xdr:rowOff>
    </xdr:to>
    <xdr:pic>
      <xdr:nvPicPr>
        <xdr:cNvPr id="58434" name="図 192" descr="健康器具">
          <a:hlinkClick xmlns:r="http://schemas.openxmlformats.org/officeDocument/2006/relationships" r:id="rId53"/>
          <a:extLst>
            <a:ext uri="{FF2B5EF4-FFF2-40B4-BE49-F238E27FC236}">
              <a16:creationId xmlns:a16="http://schemas.microsoft.com/office/drawing/2014/main" id="{1CF10CB9-C503-4855-9D7D-B9EC16A632E5}"/>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17220" y="317296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173</xdr:row>
      <xdr:rowOff>190500</xdr:rowOff>
    </xdr:from>
    <xdr:to>
      <xdr:col>14</xdr:col>
      <xdr:colOff>220980</xdr:colOff>
      <xdr:row>182</xdr:row>
      <xdr:rowOff>38100</xdr:rowOff>
    </xdr:to>
    <xdr:pic>
      <xdr:nvPicPr>
        <xdr:cNvPr id="58435" name="図 194" descr="美容家電">
          <a:hlinkClick xmlns:r="http://schemas.openxmlformats.org/officeDocument/2006/relationships" r:id="rId55"/>
          <a:extLst>
            <a:ext uri="{FF2B5EF4-FFF2-40B4-BE49-F238E27FC236}">
              <a16:creationId xmlns:a16="http://schemas.microsoft.com/office/drawing/2014/main" id="{A8569FF1-134F-434A-B71F-71F19D756EEE}"/>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414260" y="317296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198</xdr:row>
      <xdr:rowOff>114300</xdr:rowOff>
    </xdr:from>
    <xdr:to>
      <xdr:col>3</xdr:col>
      <xdr:colOff>220980</xdr:colOff>
      <xdr:row>207</xdr:row>
      <xdr:rowOff>38100</xdr:rowOff>
    </xdr:to>
    <xdr:pic>
      <xdr:nvPicPr>
        <xdr:cNvPr id="58436" name="図 195" descr="高圧洗浄機">
          <a:hlinkClick xmlns:r="http://schemas.openxmlformats.org/officeDocument/2006/relationships" r:id="rId57"/>
          <a:extLst>
            <a:ext uri="{FF2B5EF4-FFF2-40B4-BE49-F238E27FC236}">
              <a16:creationId xmlns:a16="http://schemas.microsoft.com/office/drawing/2014/main" id="{F3B5C34F-F963-4BCB-8450-2A31A4E4FA46}"/>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17220" y="360730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185</xdr:row>
      <xdr:rowOff>190500</xdr:rowOff>
    </xdr:from>
    <xdr:to>
      <xdr:col>14</xdr:col>
      <xdr:colOff>220980</xdr:colOff>
      <xdr:row>194</xdr:row>
      <xdr:rowOff>38100</xdr:rowOff>
    </xdr:to>
    <xdr:pic>
      <xdr:nvPicPr>
        <xdr:cNvPr id="58437" name="図 197" descr="ドライブレコーダー">
          <a:hlinkClick xmlns:r="http://schemas.openxmlformats.org/officeDocument/2006/relationships" r:id="rId59"/>
          <a:extLst>
            <a:ext uri="{FF2B5EF4-FFF2-40B4-BE49-F238E27FC236}">
              <a16:creationId xmlns:a16="http://schemas.microsoft.com/office/drawing/2014/main" id="{CFC957C6-7F56-4042-A371-FD11F1C35008}"/>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414260" y="338175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210</xdr:row>
      <xdr:rowOff>190500</xdr:rowOff>
    </xdr:from>
    <xdr:to>
      <xdr:col>3</xdr:col>
      <xdr:colOff>220980</xdr:colOff>
      <xdr:row>219</xdr:row>
      <xdr:rowOff>38100</xdr:rowOff>
    </xdr:to>
    <xdr:pic>
      <xdr:nvPicPr>
        <xdr:cNvPr id="58438" name="図 198" descr="園芸機器">
          <a:hlinkClick xmlns:r="http://schemas.openxmlformats.org/officeDocument/2006/relationships" r:id="rId61"/>
          <a:extLst>
            <a:ext uri="{FF2B5EF4-FFF2-40B4-BE49-F238E27FC236}">
              <a16:creationId xmlns:a16="http://schemas.microsoft.com/office/drawing/2014/main" id="{64CC9810-AADE-441E-A66A-5C843CAFAE76}"/>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17220" y="381609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249</xdr:row>
      <xdr:rowOff>38100</xdr:rowOff>
    </xdr:from>
    <xdr:to>
      <xdr:col>3</xdr:col>
      <xdr:colOff>297180</xdr:colOff>
      <xdr:row>257</xdr:row>
      <xdr:rowOff>129540</xdr:rowOff>
    </xdr:to>
    <xdr:pic>
      <xdr:nvPicPr>
        <xdr:cNvPr id="58439" name="図 199" descr="カメラ">
          <a:hlinkClick xmlns:r="http://schemas.openxmlformats.org/officeDocument/2006/relationships" r:id="rId63"/>
          <a:extLst>
            <a:ext uri="{FF2B5EF4-FFF2-40B4-BE49-F238E27FC236}">
              <a16:creationId xmlns:a16="http://schemas.microsoft.com/office/drawing/2014/main" id="{84870983-6F86-4091-ADB1-A34CA015EC7F}"/>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93420" y="44851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xdr:colOff>
      <xdr:row>210</xdr:row>
      <xdr:rowOff>205740</xdr:rowOff>
    </xdr:from>
    <xdr:to>
      <xdr:col>14</xdr:col>
      <xdr:colOff>289560</xdr:colOff>
      <xdr:row>219</xdr:row>
      <xdr:rowOff>99060</xdr:rowOff>
    </xdr:to>
    <xdr:pic>
      <xdr:nvPicPr>
        <xdr:cNvPr id="58440" name="図 38" descr="アラジン">
          <a:hlinkClick xmlns:r="http://schemas.openxmlformats.org/officeDocument/2006/relationships" r:id="rId65" tgtFrame="_blank"/>
          <a:extLst>
            <a:ext uri="{FF2B5EF4-FFF2-40B4-BE49-F238E27FC236}">
              <a16:creationId xmlns:a16="http://schemas.microsoft.com/office/drawing/2014/main" id="{917571AA-54CE-4083-A1B2-F2B2F1CC7285}"/>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437120" y="38176200"/>
          <a:ext cx="1478280" cy="147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149</xdr:row>
      <xdr:rowOff>190500</xdr:rowOff>
    </xdr:from>
    <xdr:to>
      <xdr:col>3</xdr:col>
      <xdr:colOff>220980</xdr:colOff>
      <xdr:row>158</xdr:row>
      <xdr:rowOff>38100</xdr:rowOff>
    </xdr:to>
    <xdr:pic>
      <xdr:nvPicPr>
        <xdr:cNvPr id="58441" name="図 214" descr="加湿器">
          <a:hlinkClick xmlns:r="http://schemas.openxmlformats.org/officeDocument/2006/relationships" r:id="rId68"/>
          <a:extLst>
            <a:ext uri="{FF2B5EF4-FFF2-40B4-BE49-F238E27FC236}">
              <a16:creationId xmlns:a16="http://schemas.microsoft.com/office/drawing/2014/main" id="{F0064A39-4F92-4E0D-AE6C-3EED9D351AC5}"/>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17220" y="275539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223</xdr:row>
      <xdr:rowOff>228600</xdr:rowOff>
    </xdr:from>
    <xdr:to>
      <xdr:col>3</xdr:col>
      <xdr:colOff>175260</xdr:colOff>
      <xdr:row>232</xdr:row>
      <xdr:rowOff>76200</xdr:rowOff>
    </xdr:to>
    <xdr:pic>
      <xdr:nvPicPr>
        <xdr:cNvPr id="58442" name="図 215" descr="ズボンプレッサー">
          <a:hlinkClick xmlns:r="http://schemas.openxmlformats.org/officeDocument/2006/relationships" r:id="rId70"/>
          <a:extLst>
            <a:ext uri="{FF2B5EF4-FFF2-40B4-BE49-F238E27FC236}">
              <a16:creationId xmlns:a16="http://schemas.microsoft.com/office/drawing/2014/main" id="{1AAC8374-E169-4EC9-BC80-E977C19804BB}"/>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571500" y="404545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224</xdr:row>
      <xdr:rowOff>45720</xdr:rowOff>
    </xdr:from>
    <xdr:to>
      <xdr:col>14</xdr:col>
      <xdr:colOff>251460</xdr:colOff>
      <xdr:row>232</xdr:row>
      <xdr:rowOff>137160</xdr:rowOff>
    </xdr:to>
    <xdr:pic>
      <xdr:nvPicPr>
        <xdr:cNvPr id="58443" name="図 217" descr="シャワーヘッド">
          <a:hlinkClick xmlns:r="http://schemas.openxmlformats.org/officeDocument/2006/relationships" r:id="rId72"/>
          <a:extLst>
            <a:ext uri="{FF2B5EF4-FFF2-40B4-BE49-F238E27FC236}">
              <a16:creationId xmlns:a16="http://schemas.microsoft.com/office/drawing/2014/main" id="{96549296-CF92-4BDE-B7AE-699319F99C3A}"/>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444740" y="405155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106680</xdr:colOff>
      <xdr:row>236</xdr:row>
      <xdr:rowOff>228600</xdr:rowOff>
    </xdr:from>
    <xdr:to>
      <xdr:col>14</xdr:col>
      <xdr:colOff>320040</xdr:colOff>
      <xdr:row>245</xdr:row>
      <xdr:rowOff>76200</xdr:rowOff>
    </xdr:to>
    <xdr:pic>
      <xdr:nvPicPr>
        <xdr:cNvPr id="58444" name="図 218" descr="電動歯ブラシ">
          <a:hlinkClick xmlns:r="http://schemas.openxmlformats.org/officeDocument/2006/relationships" r:id="rId74"/>
          <a:extLst>
            <a:ext uri="{FF2B5EF4-FFF2-40B4-BE49-F238E27FC236}">
              <a16:creationId xmlns:a16="http://schemas.microsoft.com/office/drawing/2014/main" id="{E77AC053-DAFC-4DA5-8C64-059B35CCB67A}"/>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513320" y="427101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186</xdr:row>
      <xdr:rowOff>38100</xdr:rowOff>
    </xdr:from>
    <xdr:to>
      <xdr:col>3</xdr:col>
      <xdr:colOff>205740</xdr:colOff>
      <xdr:row>194</xdr:row>
      <xdr:rowOff>129540</xdr:rowOff>
    </xdr:to>
    <xdr:pic>
      <xdr:nvPicPr>
        <xdr:cNvPr id="58445" name="図 220" descr="防犯">
          <a:hlinkClick xmlns:r="http://schemas.openxmlformats.org/officeDocument/2006/relationships" r:id="rId76"/>
          <a:extLst>
            <a:ext uri="{FF2B5EF4-FFF2-40B4-BE49-F238E27FC236}">
              <a16:creationId xmlns:a16="http://schemas.microsoft.com/office/drawing/2014/main" id="{9CBB23EF-E879-435B-B9DE-B9F1F68C511B}"/>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01980" y="339090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237</xdr:row>
      <xdr:rowOff>38100</xdr:rowOff>
    </xdr:from>
    <xdr:to>
      <xdr:col>3</xdr:col>
      <xdr:colOff>312420</xdr:colOff>
      <xdr:row>245</xdr:row>
      <xdr:rowOff>129540</xdr:rowOff>
    </xdr:to>
    <xdr:pic>
      <xdr:nvPicPr>
        <xdr:cNvPr id="58446" name="図 221" descr="時計バナー">
          <a:hlinkClick xmlns:r="http://schemas.openxmlformats.org/officeDocument/2006/relationships" r:id="rId78"/>
          <a:extLst>
            <a:ext uri="{FF2B5EF4-FFF2-40B4-BE49-F238E27FC236}">
              <a16:creationId xmlns:a16="http://schemas.microsoft.com/office/drawing/2014/main" id="{2173753B-7CF6-4D88-93C1-F449C961DC88}"/>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08660" y="42763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197</xdr:row>
      <xdr:rowOff>190500</xdr:rowOff>
    </xdr:from>
    <xdr:to>
      <xdr:col>14</xdr:col>
      <xdr:colOff>220980</xdr:colOff>
      <xdr:row>206</xdr:row>
      <xdr:rowOff>38100</xdr:rowOff>
    </xdr:to>
    <xdr:pic>
      <xdr:nvPicPr>
        <xdr:cNvPr id="58447" name="図 222" descr="電動自転車">
          <a:hlinkClick xmlns:r="http://schemas.openxmlformats.org/officeDocument/2006/relationships" r:id="rId80"/>
          <a:extLst>
            <a:ext uri="{FF2B5EF4-FFF2-40B4-BE49-F238E27FC236}">
              <a16:creationId xmlns:a16="http://schemas.microsoft.com/office/drawing/2014/main" id="{BF552BA5-A3C5-400D-ACE1-0572A055779C}"/>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414260" y="35905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161</xdr:row>
      <xdr:rowOff>190500</xdr:rowOff>
    </xdr:from>
    <xdr:to>
      <xdr:col>3</xdr:col>
      <xdr:colOff>220980</xdr:colOff>
      <xdr:row>170</xdr:row>
      <xdr:rowOff>38100</xdr:rowOff>
    </xdr:to>
    <xdr:pic>
      <xdr:nvPicPr>
        <xdr:cNvPr id="58448" name="図 224" descr="タワーファン">
          <a:hlinkClick xmlns:r="http://schemas.openxmlformats.org/officeDocument/2006/relationships" r:id="rId49"/>
          <a:extLst>
            <a:ext uri="{FF2B5EF4-FFF2-40B4-BE49-F238E27FC236}">
              <a16:creationId xmlns:a16="http://schemas.microsoft.com/office/drawing/2014/main" id="{55493A32-0504-40E7-9DD7-237E7249AC5E}"/>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17220" y="29641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249</xdr:row>
      <xdr:rowOff>91440</xdr:rowOff>
    </xdr:from>
    <xdr:to>
      <xdr:col>14</xdr:col>
      <xdr:colOff>525780</xdr:colOff>
      <xdr:row>259</xdr:row>
      <xdr:rowOff>152400</xdr:rowOff>
    </xdr:to>
    <xdr:pic>
      <xdr:nvPicPr>
        <xdr:cNvPr id="58449" name="図 47" descr="ふとん乾燥機 カラリエ ツインノズル">
          <a:hlinkClick xmlns:r="http://schemas.openxmlformats.org/officeDocument/2006/relationships" r:id="rId82"/>
          <a:extLst>
            <a:ext uri="{FF2B5EF4-FFF2-40B4-BE49-F238E27FC236}">
              <a16:creationId xmlns:a16="http://schemas.microsoft.com/office/drawing/2014/main" id="{C7CDCEB5-7D73-47D9-B6AD-D86F690D5918}"/>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414260" y="44904660"/>
          <a:ext cx="1737360" cy="1737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264</xdr:row>
      <xdr:rowOff>114300</xdr:rowOff>
    </xdr:from>
    <xdr:to>
      <xdr:col>3</xdr:col>
      <xdr:colOff>518160</xdr:colOff>
      <xdr:row>275</xdr:row>
      <xdr:rowOff>0</xdr:rowOff>
    </xdr:to>
    <xdr:pic>
      <xdr:nvPicPr>
        <xdr:cNvPr id="58450" name="図 52" descr="【蕨市双眼鏡メーカー製造】　10×30　WIDE">
          <a:hlinkClick xmlns:r="http://schemas.openxmlformats.org/officeDocument/2006/relationships" r:id="rId84"/>
          <a:extLst>
            <a:ext uri="{FF2B5EF4-FFF2-40B4-BE49-F238E27FC236}">
              <a16:creationId xmlns:a16="http://schemas.microsoft.com/office/drawing/2014/main" id="{8DF054AF-CAD9-42D4-99CC-04E7C415DD14}"/>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617220" y="47518320"/>
          <a:ext cx="1729740" cy="1729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264</xdr:row>
      <xdr:rowOff>114300</xdr:rowOff>
    </xdr:from>
    <xdr:to>
      <xdr:col>14</xdr:col>
      <xdr:colOff>556260</xdr:colOff>
      <xdr:row>271</xdr:row>
      <xdr:rowOff>30480</xdr:rowOff>
    </xdr:to>
    <xdr:pic>
      <xdr:nvPicPr>
        <xdr:cNvPr id="58451" name="図 54" descr="【12回定期配送】日本のおいしい天然水12L×2本（スタイリッシュS104ホワイト）">
          <a:hlinkClick xmlns:r="http://schemas.openxmlformats.org/officeDocument/2006/relationships" r:id="rId86"/>
          <a:extLst>
            <a:ext uri="{FF2B5EF4-FFF2-40B4-BE49-F238E27FC236}">
              <a16:creationId xmlns:a16="http://schemas.microsoft.com/office/drawing/2014/main" id="{45B0B826-3FDC-4F38-AADC-D8C8D6FF28B1}"/>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414260" y="47518320"/>
          <a:ext cx="176784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289560</xdr:colOff>
      <xdr:row>279</xdr:row>
      <xdr:rowOff>60960</xdr:rowOff>
    </xdr:from>
    <xdr:to>
      <xdr:col>3</xdr:col>
      <xdr:colOff>548640</xdr:colOff>
      <xdr:row>287</xdr:row>
      <xdr:rowOff>7620</xdr:rowOff>
    </xdr:to>
    <xdr:pic>
      <xdr:nvPicPr>
        <xdr:cNvPr id="58452" name="図 56" descr="折り畳み式ソーラーパネルと蓄電池【nanoGrid】">
          <a:hlinkClick xmlns:r="http://schemas.openxmlformats.org/officeDocument/2006/relationships" r:id="rId88"/>
          <a:extLst>
            <a:ext uri="{FF2B5EF4-FFF2-40B4-BE49-F238E27FC236}">
              <a16:creationId xmlns:a16="http://schemas.microsoft.com/office/drawing/2014/main" id="{AC63B5CB-C1D6-4208-96B8-2AB18A6DEC82}"/>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89560" y="50055780"/>
          <a:ext cx="208788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279</xdr:row>
      <xdr:rowOff>114300</xdr:rowOff>
    </xdr:from>
    <xdr:to>
      <xdr:col>14</xdr:col>
      <xdr:colOff>571500</xdr:colOff>
      <xdr:row>290</xdr:row>
      <xdr:rowOff>53340</xdr:rowOff>
    </xdr:to>
    <xdr:pic>
      <xdr:nvPicPr>
        <xdr:cNvPr id="58453" name="図 61">
          <a:hlinkClick xmlns:r="http://schemas.openxmlformats.org/officeDocument/2006/relationships" r:id="rId90"/>
          <a:extLst>
            <a:ext uri="{FF2B5EF4-FFF2-40B4-BE49-F238E27FC236}">
              <a16:creationId xmlns:a16="http://schemas.microsoft.com/office/drawing/2014/main" id="{2AC78AF6-DE04-4E06-B846-72600F7B7453}"/>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414260" y="50109120"/>
          <a:ext cx="178308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495300</xdr:colOff>
      <xdr:row>12</xdr:row>
      <xdr:rowOff>76200</xdr:rowOff>
    </xdr:to>
    <xdr:pic>
      <xdr:nvPicPr>
        <xdr:cNvPr id="59402" name="図 3">
          <a:hlinkClick xmlns:r="http://schemas.openxmlformats.org/officeDocument/2006/relationships" r:id="rId1"/>
          <a:extLst>
            <a:ext uri="{FF2B5EF4-FFF2-40B4-BE49-F238E27FC236}">
              <a16:creationId xmlns:a16="http://schemas.microsoft.com/office/drawing/2014/main" id="{0B35F19C-2199-4437-855D-0C0CC45954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27</xdr:row>
      <xdr:rowOff>0</xdr:rowOff>
    </xdr:from>
    <xdr:to>
      <xdr:col>3</xdr:col>
      <xdr:colOff>213360</xdr:colOff>
      <xdr:row>35</xdr:row>
      <xdr:rowOff>30480</xdr:rowOff>
    </xdr:to>
    <xdr:pic>
      <xdr:nvPicPr>
        <xdr:cNvPr id="59403" name="図 50" descr="牛肉四角バナー">
          <a:hlinkClick xmlns:r="http://schemas.openxmlformats.org/officeDocument/2006/relationships" r:id="rId3" tgtFrame="_blank"/>
          <a:extLst>
            <a:ext uri="{FF2B5EF4-FFF2-40B4-BE49-F238E27FC236}">
              <a16:creationId xmlns:a16="http://schemas.microsoft.com/office/drawing/2014/main" id="{6CEB4A6A-5419-4A36-8F24-80B61B2D9C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50368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27</xdr:row>
      <xdr:rowOff>0</xdr:rowOff>
    </xdr:from>
    <xdr:to>
      <xdr:col>14</xdr:col>
      <xdr:colOff>213360</xdr:colOff>
      <xdr:row>35</xdr:row>
      <xdr:rowOff>30480</xdr:rowOff>
    </xdr:to>
    <xdr:pic>
      <xdr:nvPicPr>
        <xdr:cNvPr id="59404" name="図 51" descr="米四角バナー">
          <a:hlinkClick xmlns:r="http://schemas.openxmlformats.org/officeDocument/2006/relationships" r:id="rId5" tgtFrame="_blank"/>
          <a:extLst>
            <a:ext uri="{FF2B5EF4-FFF2-40B4-BE49-F238E27FC236}">
              <a16:creationId xmlns:a16="http://schemas.microsoft.com/office/drawing/2014/main" id="{82F89900-2600-46FB-911C-A13EC38B89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50368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40</xdr:row>
      <xdr:rowOff>0</xdr:rowOff>
    </xdr:from>
    <xdr:to>
      <xdr:col>3</xdr:col>
      <xdr:colOff>213360</xdr:colOff>
      <xdr:row>48</xdr:row>
      <xdr:rowOff>30480</xdr:rowOff>
    </xdr:to>
    <xdr:pic>
      <xdr:nvPicPr>
        <xdr:cNvPr id="59405" name="図 52" descr="うなぎ四角バナー">
          <a:hlinkClick xmlns:r="http://schemas.openxmlformats.org/officeDocument/2006/relationships" r:id="rId7" tgtFrame="_blank"/>
          <a:extLst>
            <a:ext uri="{FF2B5EF4-FFF2-40B4-BE49-F238E27FC236}">
              <a16:creationId xmlns:a16="http://schemas.microsoft.com/office/drawing/2014/main" id="{8DD203F2-3131-4B0A-A47E-0F3324A9C3A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9600" y="74295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40</xdr:row>
      <xdr:rowOff>0</xdr:rowOff>
    </xdr:from>
    <xdr:to>
      <xdr:col>14</xdr:col>
      <xdr:colOff>213360</xdr:colOff>
      <xdr:row>48</xdr:row>
      <xdr:rowOff>30480</xdr:rowOff>
    </xdr:to>
    <xdr:pic>
      <xdr:nvPicPr>
        <xdr:cNvPr id="59406" name="図 54" descr="ビール四角バナー">
          <a:hlinkClick xmlns:r="http://schemas.openxmlformats.org/officeDocument/2006/relationships" r:id="rId9" tgtFrame="_blank"/>
          <a:extLst>
            <a:ext uri="{FF2B5EF4-FFF2-40B4-BE49-F238E27FC236}">
              <a16:creationId xmlns:a16="http://schemas.microsoft.com/office/drawing/2014/main" id="{C1FFCC44-8053-47CD-A01E-005DC4B959B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15200" y="74295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54</xdr:row>
      <xdr:rowOff>0</xdr:rowOff>
    </xdr:from>
    <xdr:to>
      <xdr:col>3</xdr:col>
      <xdr:colOff>213360</xdr:colOff>
      <xdr:row>62</xdr:row>
      <xdr:rowOff>30480</xdr:rowOff>
    </xdr:to>
    <xdr:pic>
      <xdr:nvPicPr>
        <xdr:cNvPr id="59407" name="図 56" descr="いくら縦バナー">
          <a:hlinkClick xmlns:r="http://schemas.openxmlformats.org/officeDocument/2006/relationships" r:id="rId11" tgtFrame="_blank"/>
          <a:extLst>
            <a:ext uri="{FF2B5EF4-FFF2-40B4-BE49-F238E27FC236}">
              <a16:creationId xmlns:a16="http://schemas.microsoft.com/office/drawing/2014/main" id="{5FF153B0-E513-4DBF-B06F-9034B93D7EA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09600" y="9997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54</xdr:row>
      <xdr:rowOff>0</xdr:rowOff>
    </xdr:from>
    <xdr:to>
      <xdr:col>14</xdr:col>
      <xdr:colOff>213360</xdr:colOff>
      <xdr:row>62</xdr:row>
      <xdr:rowOff>30480</xdr:rowOff>
    </xdr:to>
    <xdr:pic>
      <xdr:nvPicPr>
        <xdr:cNvPr id="59408" name="図 57" descr="ホタテ新バナー">
          <a:hlinkClick xmlns:r="http://schemas.openxmlformats.org/officeDocument/2006/relationships" r:id="rId13" tgtFrame="_blank"/>
          <a:extLst>
            <a:ext uri="{FF2B5EF4-FFF2-40B4-BE49-F238E27FC236}">
              <a16:creationId xmlns:a16="http://schemas.microsoft.com/office/drawing/2014/main" id="{F1488ABE-5553-411F-8CCD-63629251D25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315200" y="9997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68</xdr:row>
      <xdr:rowOff>0</xdr:rowOff>
    </xdr:from>
    <xdr:to>
      <xdr:col>3</xdr:col>
      <xdr:colOff>213360</xdr:colOff>
      <xdr:row>76</xdr:row>
      <xdr:rowOff>30480</xdr:rowOff>
    </xdr:to>
    <xdr:pic>
      <xdr:nvPicPr>
        <xdr:cNvPr id="59409" name="図 58" descr="いちご">
          <a:hlinkClick xmlns:r="http://schemas.openxmlformats.org/officeDocument/2006/relationships" r:id="rId15"/>
          <a:extLst>
            <a:ext uri="{FF2B5EF4-FFF2-40B4-BE49-F238E27FC236}">
              <a16:creationId xmlns:a16="http://schemas.microsoft.com/office/drawing/2014/main" id="{5BDD1DD3-990A-4F01-829E-CB64470A1EC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09600" y="125653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68</xdr:row>
      <xdr:rowOff>0</xdr:rowOff>
    </xdr:from>
    <xdr:to>
      <xdr:col>14</xdr:col>
      <xdr:colOff>213360</xdr:colOff>
      <xdr:row>76</xdr:row>
      <xdr:rowOff>30480</xdr:rowOff>
    </xdr:to>
    <xdr:pic>
      <xdr:nvPicPr>
        <xdr:cNvPr id="59410" name="図 59" descr="シャインマスカット縦バナー">
          <a:hlinkClick xmlns:r="http://schemas.openxmlformats.org/officeDocument/2006/relationships" r:id="rId17" tgtFrame="_blank"/>
          <a:extLst>
            <a:ext uri="{FF2B5EF4-FFF2-40B4-BE49-F238E27FC236}">
              <a16:creationId xmlns:a16="http://schemas.microsoft.com/office/drawing/2014/main" id="{E04EDE4C-6B3D-4F9B-8606-FD6847DFF1B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315200" y="125653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82</xdr:row>
      <xdr:rowOff>22860</xdr:rowOff>
    </xdr:from>
    <xdr:to>
      <xdr:col>3</xdr:col>
      <xdr:colOff>220980</xdr:colOff>
      <xdr:row>90</xdr:row>
      <xdr:rowOff>53340</xdr:rowOff>
    </xdr:to>
    <xdr:pic>
      <xdr:nvPicPr>
        <xdr:cNvPr id="59411" name="図 76" descr="さくらんぼ①">
          <a:hlinkClick xmlns:r="http://schemas.openxmlformats.org/officeDocument/2006/relationships" r:id="rId19" tgtFrame="_blank"/>
          <a:extLst>
            <a:ext uri="{FF2B5EF4-FFF2-40B4-BE49-F238E27FC236}">
              <a16:creationId xmlns:a16="http://schemas.microsoft.com/office/drawing/2014/main" id="{C1828422-73AE-474E-8177-053BC6267EE2}"/>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17220" y="151561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109</xdr:row>
      <xdr:rowOff>15240</xdr:rowOff>
    </xdr:from>
    <xdr:to>
      <xdr:col>3</xdr:col>
      <xdr:colOff>220980</xdr:colOff>
      <xdr:row>117</xdr:row>
      <xdr:rowOff>45720</xdr:rowOff>
    </xdr:to>
    <xdr:pic>
      <xdr:nvPicPr>
        <xdr:cNvPr id="59412" name="図 77" descr="エアーウィーヴ四角バナー">
          <a:hlinkClick xmlns:r="http://schemas.openxmlformats.org/officeDocument/2006/relationships" r:id="rId21" tgtFrame="_blank"/>
          <a:extLst>
            <a:ext uri="{FF2B5EF4-FFF2-40B4-BE49-F238E27FC236}">
              <a16:creationId xmlns:a16="http://schemas.microsoft.com/office/drawing/2014/main" id="{4453E4A4-0657-4155-8CF6-757D1A7D930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17220" y="20116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601980</xdr:colOff>
      <xdr:row>109</xdr:row>
      <xdr:rowOff>167640</xdr:rowOff>
    </xdr:from>
    <xdr:to>
      <xdr:col>14</xdr:col>
      <xdr:colOff>205740</xdr:colOff>
      <xdr:row>118</xdr:row>
      <xdr:rowOff>22860</xdr:rowOff>
    </xdr:to>
    <xdr:pic>
      <xdr:nvPicPr>
        <xdr:cNvPr id="59413" name="図 78" descr="旅行感謝券">
          <a:hlinkClick xmlns:r="http://schemas.openxmlformats.org/officeDocument/2006/relationships" r:id="rId23" tgtFrame="_blank"/>
          <a:extLst>
            <a:ext uri="{FF2B5EF4-FFF2-40B4-BE49-F238E27FC236}">
              <a16:creationId xmlns:a16="http://schemas.microsoft.com/office/drawing/2014/main" id="{4300B8E0-20E6-4A6E-AC4B-0832CE80B9A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307580" y="20269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82</xdr:row>
      <xdr:rowOff>0</xdr:rowOff>
    </xdr:from>
    <xdr:to>
      <xdr:col>14</xdr:col>
      <xdr:colOff>213360</xdr:colOff>
      <xdr:row>90</xdr:row>
      <xdr:rowOff>30480</xdr:rowOff>
    </xdr:to>
    <xdr:pic>
      <xdr:nvPicPr>
        <xdr:cNvPr id="59414" name="図 80" descr="レモンサワー">
          <a:hlinkClick xmlns:r="http://schemas.openxmlformats.org/officeDocument/2006/relationships" r:id="rId25" tgtFrame="_blank"/>
          <a:extLst>
            <a:ext uri="{FF2B5EF4-FFF2-40B4-BE49-F238E27FC236}">
              <a16:creationId xmlns:a16="http://schemas.microsoft.com/office/drawing/2014/main" id="{A8D6AEBE-34A3-4B0A-BDBA-E654534C8202}"/>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15200" y="15133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13</xdr:row>
      <xdr:rowOff>0</xdr:rowOff>
    </xdr:from>
    <xdr:to>
      <xdr:col>22</xdr:col>
      <xdr:colOff>350520</xdr:colOff>
      <xdr:row>15</xdr:row>
      <xdr:rowOff>60960</xdr:rowOff>
    </xdr:to>
    <xdr:pic>
      <xdr:nvPicPr>
        <xdr:cNvPr id="59415" name="図 81">
          <a:hlinkClick xmlns:r="http://schemas.openxmlformats.org/officeDocument/2006/relationships" r:id="rId27"/>
          <a:extLst>
            <a:ext uri="{FF2B5EF4-FFF2-40B4-BE49-F238E27FC236}">
              <a16:creationId xmlns:a16="http://schemas.microsoft.com/office/drawing/2014/main" id="{C2EBC054-609C-464B-BCC7-795EF6290E33}"/>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192000" y="227838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135</xdr:row>
      <xdr:rowOff>38100</xdr:rowOff>
    </xdr:from>
    <xdr:to>
      <xdr:col>3</xdr:col>
      <xdr:colOff>586740</xdr:colOff>
      <xdr:row>142</xdr:row>
      <xdr:rowOff>22860</xdr:rowOff>
    </xdr:to>
    <xdr:pic>
      <xdr:nvPicPr>
        <xdr:cNvPr id="59416" name="図 6">
          <a:hlinkClick xmlns:r="http://schemas.openxmlformats.org/officeDocument/2006/relationships" r:id="rId29"/>
          <a:extLst>
            <a:ext uri="{FF2B5EF4-FFF2-40B4-BE49-F238E27FC236}">
              <a16:creationId xmlns:a16="http://schemas.microsoft.com/office/drawing/2014/main" id="{9BD5C042-4D72-4E27-9617-74A73EFFC4AC}"/>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01980" y="25062180"/>
          <a:ext cx="181356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123</xdr:row>
      <xdr:rowOff>0</xdr:rowOff>
    </xdr:from>
    <xdr:to>
      <xdr:col>3</xdr:col>
      <xdr:colOff>571500</xdr:colOff>
      <xdr:row>129</xdr:row>
      <xdr:rowOff>144780</xdr:rowOff>
    </xdr:to>
    <xdr:pic>
      <xdr:nvPicPr>
        <xdr:cNvPr id="59417" name="図 7">
          <a:hlinkClick xmlns:r="http://schemas.openxmlformats.org/officeDocument/2006/relationships" r:id="rId31"/>
          <a:extLst>
            <a:ext uri="{FF2B5EF4-FFF2-40B4-BE49-F238E27FC236}">
              <a16:creationId xmlns:a16="http://schemas.microsoft.com/office/drawing/2014/main" id="{A25E276D-9E9E-4CDA-9E72-920A0643603B}"/>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09600" y="22799040"/>
          <a:ext cx="17907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123</xdr:row>
      <xdr:rowOff>0</xdr:rowOff>
    </xdr:from>
    <xdr:to>
      <xdr:col>14</xdr:col>
      <xdr:colOff>586740</xdr:colOff>
      <xdr:row>129</xdr:row>
      <xdr:rowOff>152400</xdr:rowOff>
    </xdr:to>
    <xdr:pic>
      <xdr:nvPicPr>
        <xdr:cNvPr id="59418" name="図 8">
          <a:hlinkClick xmlns:r="http://schemas.openxmlformats.org/officeDocument/2006/relationships" r:id="rId33"/>
          <a:extLst>
            <a:ext uri="{FF2B5EF4-FFF2-40B4-BE49-F238E27FC236}">
              <a16:creationId xmlns:a16="http://schemas.microsoft.com/office/drawing/2014/main" id="{48ACD381-DA8D-41FF-91FC-EDDAC49A4A8C}"/>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315200" y="22799040"/>
          <a:ext cx="180594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135</xdr:row>
      <xdr:rowOff>0</xdr:rowOff>
    </xdr:from>
    <xdr:to>
      <xdr:col>14</xdr:col>
      <xdr:colOff>563880</xdr:colOff>
      <xdr:row>141</xdr:row>
      <xdr:rowOff>137160</xdr:rowOff>
    </xdr:to>
    <xdr:pic>
      <xdr:nvPicPr>
        <xdr:cNvPr id="59419" name="図 9">
          <a:hlinkClick xmlns:r="http://schemas.openxmlformats.org/officeDocument/2006/relationships" r:id="rId35"/>
          <a:extLst>
            <a:ext uri="{FF2B5EF4-FFF2-40B4-BE49-F238E27FC236}">
              <a16:creationId xmlns:a16="http://schemas.microsoft.com/office/drawing/2014/main" id="{E2089206-A0C2-412A-9524-7BB1FF758CC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315200" y="25024080"/>
          <a:ext cx="178308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147</xdr:row>
      <xdr:rowOff>0</xdr:rowOff>
    </xdr:from>
    <xdr:to>
      <xdr:col>3</xdr:col>
      <xdr:colOff>579120</xdr:colOff>
      <xdr:row>153</xdr:row>
      <xdr:rowOff>144780</xdr:rowOff>
    </xdr:to>
    <xdr:pic>
      <xdr:nvPicPr>
        <xdr:cNvPr id="59420" name="図 11">
          <a:hlinkClick xmlns:r="http://schemas.openxmlformats.org/officeDocument/2006/relationships" r:id="rId37"/>
          <a:extLst>
            <a:ext uri="{FF2B5EF4-FFF2-40B4-BE49-F238E27FC236}">
              <a16:creationId xmlns:a16="http://schemas.microsoft.com/office/drawing/2014/main" id="{D7BD0B68-60FE-42DB-9AA6-461EEBDEF9F9}"/>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09600" y="27249120"/>
          <a:ext cx="179832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147</xdr:row>
      <xdr:rowOff>0</xdr:rowOff>
    </xdr:from>
    <xdr:to>
      <xdr:col>14</xdr:col>
      <xdr:colOff>601980</xdr:colOff>
      <xdr:row>153</xdr:row>
      <xdr:rowOff>76200</xdr:rowOff>
    </xdr:to>
    <xdr:pic>
      <xdr:nvPicPr>
        <xdr:cNvPr id="59421" name="図 13">
          <a:hlinkClick xmlns:r="http://schemas.openxmlformats.org/officeDocument/2006/relationships" r:id="rId39"/>
          <a:extLst>
            <a:ext uri="{FF2B5EF4-FFF2-40B4-BE49-F238E27FC236}">
              <a16:creationId xmlns:a16="http://schemas.microsoft.com/office/drawing/2014/main" id="{2F0FCD42-3513-4010-90E3-09748D778008}"/>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15200" y="27249120"/>
          <a:ext cx="182118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159</xdr:row>
      <xdr:rowOff>91440</xdr:rowOff>
    </xdr:from>
    <xdr:to>
      <xdr:col>3</xdr:col>
      <xdr:colOff>586740</xdr:colOff>
      <xdr:row>166</xdr:row>
      <xdr:rowOff>60960</xdr:rowOff>
    </xdr:to>
    <xdr:pic>
      <xdr:nvPicPr>
        <xdr:cNvPr id="59422" name="図 14">
          <a:hlinkClick xmlns:r="http://schemas.openxmlformats.org/officeDocument/2006/relationships" r:id="rId41"/>
          <a:extLst>
            <a:ext uri="{FF2B5EF4-FFF2-40B4-BE49-F238E27FC236}">
              <a16:creationId xmlns:a16="http://schemas.microsoft.com/office/drawing/2014/main" id="{22F0A2CB-202E-4507-B4D1-A5FB4DE24777}"/>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09600" y="29565600"/>
          <a:ext cx="18059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159</xdr:row>
      <xdr:rowOff>0</xdr:rowOff>
    </xdr:from>
    <xdr:to>
      <xdr:col>14</xdr:col>
      <xdr:colOff>571500</xdr:colOff>
      <xdr:row>165</xdr:row>
      <xdr:rowOff>53340</xdr:rowOff>
    </xdr:to>
    <xdr:pic>
      <xdr:nvPicPr>
        <xdr:cNvPr id="59423" name="図 20863">
          <a:hlinkClick xmlns:r="http://schemas.openxmlformats.org/officeDocument/2006/relationships" r:id="rId41"/>
          <a:extLst>
            <a:ext uri="{FF2B5EF4-FFF2-40B4-BE49-F238E27FC236}">
              <a16:creationId xmlns:a16="http://schemas.microsoft.com/office/drawing/2014/main" id="{1BA6C616-47A3-4800-A1AE-9429017BAE2D}"/>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315200" y="29474160"/>
          <a:ext cx="17907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170</xdr:row>
      <xdr:rowOff>0</xdr:rowOff>
    </xdr:from>
    <xdr:to>
      <xdr:col>4</xdr:col>
      <xdr:colOff>7620</xdr:colOff>
      <xdr:row>177</xdr:row>
      <xdr:rowOff>152400</xdr:rowOff>
    </xdr:to>
    <xdr:pic>
      <xdr:nvPicPr>
        <xdr:cNvPr id="59424" name="図 20864">
          <a:hlinkClick xmlns:r="http://schemas.openxmlformats.org/officeDocument/2006/relationships" r:id="rId44"/>
          <a:extLst>
            <a:ext uri="{FF2B5EF4-FFF2-40B4-BE49-F238E27FC236}">
              <a16:creationId xmlns:a16="http://schemas.microsoft.com/office/drawing/2014/main" id="{BBED2EE6-0003-46D0-B787-E9540D9D31F5}"/>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09600" y="31523940"/>
          <a:ext cx="1836420" cy="1379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170</xdr:row>
      <xdr:rowOff>0</xdr:rowOff>
    </xdr:from>
    <xdr:to>
      <xdr:col>14</xdr:col>
      <xdr:colOff>594360</xdr:colOff>
      <xdr:row>177</xdr:row>
      <xdr:rowOff>137160</xdr:rowOff>
    </xdr:to>
    <xdr:pic>
      <xdr:nvPicPr>
        <xdr:cNvPr id="59425" name="図 20865">
          <a:hlinkClick xmlns:r="http://schemas.openxmlformats.org/officeDocument/2006/relationships" r:id="rId46"/>
          <a:extLst>
            <a:ext uri="{FF2B5EF4-FFF2-40B4-BE49-F238E27FC236}">
              <a16:creationId xmlns:a16="http://schemas.microsoft.com/office/drawing/2014/main" id="{683C9C41-FF1F-4F25-B81B-63D2E337C72F}"/>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315200" y="31523940"/>
          <a:ext cx="181356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183</xdr:row>
      <xdr:rowOff>0</xdr:rowOff>
    </xdr:from>
    <xdr:to>
      <xdr:col>4</xdr:col>
      <xdr:colOff>7620</xdr:colOff>
      <xdr:row>189</xdr:row>
      <xdr:rowOff>83820</xdr:rowOff>
    </xdr:to>
    <xdr:pic>
      <xdr:nvPicPr>
        <xdr:cNvPr id="59426" name="図 20880">
          <a:hlinkClick xmlns:r="http://schemas.openxmlformats.org/officeDocument/2006/relationships" r:id="rId48"/>
          <a:extLst>
            <a:ext uri="{FF2B5EF4-FFF2-40B4-BE49-F238E27FC236}">
              <a16:creationId xmlns:a16="http://schemas.microsoft.com/office/drawing/2014/main" id="{D6420C71-AF7C-45E3-A874-F68E5CEC0EA4}"/>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09600" y="33924240"/>
          <a:ext cx="1836420" cy="1135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xdr:row>
      <xdr:rowOff>0</xdr:rowOff>
    </xdr:from>
    <xdr:to>
      <xdr:col>3</xdr:col>
      <xdr:colOff>563880</xdr:colOff>
      <xdr:row>104</xdr:row>
      <xdr:rowOff>30480</xdr:rowOff>
    </xdr:to>
    <xdr:pic>
      <xdr:nvPicPr>
        <xdr:cNvPr id="59427" name="図 59">
          <a:hlinkClick xmlns:r="http://schemas.openxmlformats.org/officeDocument/2006/relationships" r:id="rId50"/>
          <a:extLst>
            <a:ext uri="{FF2B5EF4-FFF2-40B4-BE49-F238E27FC236}">
              <a16:creationId xmlns:a16="http://schemas.microsoft.com/office/drawing/2014/main" id="{6163A588-27EB-45A0-8B26-5165F8D722F5}"/>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09600" y="17358360"/>
          <a:ext cx="178308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495300</xdr:colOff>
      <xdr:row>12</xdr:row>
      <xdr:rowOff>76200</xdr:rowOff>
    </xdr:to>
    <xdr:pic>
      <xdr:nvPicPr>
        <xdr:cNvPr id="57488" name="図 3">
          <a:hlinkClick xmlns:r="http://schemas.openxmlformats.org/officeDocument/2006/relationships" r:id="rId1"/>
          <a:extLst>
            <a:ext uri="{FF2B5EF4-FFF2-40B4-BE49-F238E27FC236}">
              <a16:creationId xmlns:a16="http://schemas.microsoft.com/office/drawing/2014/main" id="{1D63CB8E-C6D2-4646-9020-D18253C505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31</xdr:row>
      <xdr:rowOff>121920</xdr:rowOff>
    </xdr:from>
    <xdr:to>
      <xdr:col>3</xdr:col>
      <xdr:colOff>274320</xdr:colOff>
      <xdr:row>40</xdr:row>
      <xdr:rowOff>45720</xdr:rowOff>
    </xdr:to>
    <xdr:pic>
      <xdr:nvPicPr>
        <xdr:cNvPr id="57489" name="図 12" descr="パソコン">
          <a:hlinkClick xmlns:r="http://schemas.openxmlformats.org/officeDocument/2006/relationships" r:id="rId3"/>
          <a:extLst>
            <a:ext uri="{FF2B5EF4-FFF2-40B4-BE49-F238E27FC236}">
              <a16:creationId xmlns:a16="http://schemas.microsoft.com/office/drawing/2014/main" id="{59C0F024-C100-47D4-ACF8-6ECB12DE29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980" y="585978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31</xdr:row>
      <xdr:rowOff>0</xdr:rowOff>
    </xdr:from>
    <xdr:to>
      <xdr:col>14</xdr:col>
      <xdr:colOff>213360</xdr:colOff>
      <xdr:row>39</xdr:row>
      <xdr:rowOff>30480</xdr:rowOff>
    </xdr:to>
    <xdr:pic>
      <xdr:nvPicPr>
        <xdr:cNvPr id="57490" name="図 13">
          <a:hlinkClick xmlns:r="http://schemas.openxmlformats.org/officeDocument/2006/relationships" r:id="rId5"/>
          <a:extLst>
            <a:ext uri="{FF2B5EF4-FFF2-40B4-BE49-F238E27FC236}">
              <a16:creationId xmlns:a16="http://schemas.microsoft.com/office/drawing/2014/main" id="{28511C19-5A39-42DE-A397-FAD428CFE7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57378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45</xdr:row>
      <xdr:rowOff>121920</xdr:rowOff>
    </xdr:from>
    <xdr:to>
      <xdr:col>3</xdr:col>
      <xdr:colOff>274320</xdr:colOff>
      <xdr:row>54</xdr:row>
      <xdr:rowOff>45720</xdr:rowOff>
    </xdr:to>
    <xdr:pic>
      <xdr:nvPicPr>
        <xdr:cNvPr id="57491" name="図 14" descr="パソコン">
          <a:hlinkClick xmlns:r="http://schemas.openxmlformats.org/officeDocument/2006/relationships" r:id="rId3"/>
          <a:extLst>
            <a:ext uri="{FF2B5EF4-FFF2-40B4-BE49-F238E27FC236}">
              <a16:creationId xmlns:a16="http://schemas.microsoft.com/office/drawing/2014/main" id="{1CEF839D-2896-48C2-9A18-AED4F1C933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980" y="842772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45</xdr:row>
      <xdr:rowOff>0</xdr:rowOff>
    </xdr:from>
    <xdr:to>
      <xdr:col>14</xdr:col>
      <xdr:colOff>213360</xdr:colOff>
      <xdr:row>53</xdr:row>
      <xdr:rowOff>30480</xdr:rowOff>
    </xdr:to>
    <xdr:pic>
      <xdr:nvPicPr>
        <xdr:cNvPr id="57492" name="図 15">
          <a:hlinkClick xmlns:r="http://schemas.openxmlformats.org/officeDocument/2006/relationships" r:id="rId5"/>
          <a:extLst>
            <a:ext uri="{FF2B5EF4-FFF2-40B4-BE49-F238E27FC236}">
              <a16:creationId xmlns:a16="http://schemas.microsoft.com/office/drawing/2014/main" id="{B2617CD7-3A39-435A-A31B-AB299842F9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8305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59</xdr:row>
      <xdr:rowOff>121920</xdr:rowOff>
    </xdr:from>
    <xdr:to>
      <xdr:col>3</xdr:col>
      <xdr:colOff>274320</xdr:colOff>
      <xdr:row>68</xdr:row>
      <xdr:rowOff>45720</xdr:rowOff>
    </xdr:to>
    <xdr:pic>
      <xdr:nvPicPr>
        <xdr:cNvPr id="57493" name="図 16" descr="パソコン">
          <a:hlinkClick xmlns:r="http://schemas.openxmlformats.org/officeDocument/2006/relationships" r:id="rId3"/>
          <a:extLst>
            <a:ext uri="{FF2B5EF4-FFF2-40B4-BE49-F238E27FC236}">
              <a16:creationId xmlns:a16="http://schemas.microsoft.com/office/drawing/2014/main" id="{27356720-3A43-435A-AF4C-3E178552C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980" y="1099566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59</xdr:row>
      <xdr:rowOff>0</xdr:rowOff>
    </xdr:from>
    <xdr:to>
      <xdr:col>14</xdr:col>
      <xdr:colOff>213360</xdr:colOff>
      <xdr:row>67</xdr:row>
      <xdr:rowOff>30480</xdr:rowOff>
    </xdr:to>
    <xdr:pic>
      <xdr:nvPicPr>
        <xdr:cNvPr id="57494" name="図 17">
          <a:hlinkClick xmlns:r="http://schemas.openxmlformats.org/officeDocument/2006/relationships" r:id="rId5"/>
          <a:extLst>
            <a:ext uri="{FF2B5EF4-FFF2-40B4-BE49-F238E27FC236}">
              <a16:creationId xmlns:a16="http://schemas.microsoft.com/office/drawing/2014/main" id="{4EA2649B-CF21-4AA2-8FA9-F85F197C77B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108737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45</xdr:row>
      <xdr:rowOff>0</xdr:rowOff>
    </xdr:from>
    <xdr:to>
      <xdr:col>14</xdr:col>
      <xdr:colOff>213360</xdr:colOff>
      <xdr:row>53</xdr:row>
      <xdr:rowOff>30480</xdr:rowOff>
    </xdr:to>
    <xdr:pic>
      <xdr:nvPicPr>
        <xdr:cNvPr id="57495" name="図 20" descr="ハードディスク">
          <a:hlinkClick xmlns:r="http://schemas.openxmlformats.org/officeDocument/2006/relationships" r:id="rId7"/>
          <a:extLst>
            <a:ext uri="{FF2B5EF4-FFF2-40B4-BE49-F238E27FC236}">
              <a16:creationId xmlns:a16="http://schemas.microsoft.com/office/drawing/2014/main" id="{F35049B2-9DA2-4D93-AB54-24049E129EA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315200" y="8305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59</xdr:row>
      <xdr:rowOff>0</xdr:rowOff>
    </xdr:from>
    <xdr:to>
      <xdr:col>3</xdr:col>
      <xdr:colOff>213360</xdr:colOff>
      <xdr:row>67</xdr:row>
      <xdr:rowOff>30480</xdr:rowOff>
    </xdr:to>
    <xdr:pic>
      <xdr:nvPicPr>
        <xdr:cNvPr id="57496" name="図 22" descr="テレビバナー">
          <a:hlinkClick xmlns:r="http://schemas.openxmlformats.org/officeDocument/2006/relationships" r:id="rId9"/>
          <a:extLst>
            <a:ext uri="{FF2B5EF4-FFF2-40B4-BE49-F238E27FC236}">
              <a16:creationId xmlns:a16="http://schemas.microsoft.com/office/drawing/2014/main" id="{8E77ABF6-3B68-4FCB-9EF2-704C7179687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9600" y="108737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59</xdr:row>
      <xdr:rowOff>30480</xdr:rowOff>
    </xdr:from>
    <xdr:to>
      <xdr:col>14</xdr:col>
      <xdr:colOff>228600</xdr:colOff>
      <xdr:row>67</xdr:row>
      <xdr:rowOff>60960</xdr:rowOff>
    </xdr:to>
    <xdr:pic>
      <xdr:nvPicPr>
        <xdr:cNvPr id="57497" name="図 24" descr="除湿器">
          <a:hlinkClick xmlns:r="http://schemas.openxmlformats.org/officeDocument/2006/relationships" r:id="rId11"/>
          <a:extLst>
            <a:ext uri="{FF2B5EF4-FFF2-40B4-BE49-F238E27FC236}">
              <a16:creationId xmlns:a16="http://schemas.microsoft.com/office/drawing/2014/main" id="{E5A86ECE-3DCA-4057-925A-52B76773580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30440" y="109042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71</xdr:row>
      <xdr:rowOff>0</xdr:rowOff>
    </xdr:from>
    <xdr:to>
      <xdr:col>3</xdr:col>
      <xdr:colOff>213360</xdr:colOff>
      <xdr:row>79</xdr:row>
      <xdr:rowOff>30480</xdr:rowOff>
    </xdr:to>
    <xdr:pic>
      <xdr:nvPicPr>
        <xdr:cNvPr id="57498" name="図 26" descr="スチームアイロン１">
          <a:hlinkClick xmlns:r="http://schemas.openxmlformats.org/officeDocument/2006/relationships" r:id="rId13"/>
          <a:extLst>
            <a:ext uri="{FF2B5EF4-FFF2-40B4-BE49-F238E27FC236}">
              <a16:creationId xmlns:a16="http://schemas.microsoft.com/office/drawing/2014/main" id="{A2B61A49-932D-4EFC-838A-2361777EA1C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09600" y="130911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72</xdr:row>
      <xdr:rowOff>0</xdr:rowOff>
    </xdr:from>
    <xdr:to>
      <xdr:col>14</xdr:col>
      <xdr:colOff>213360</xdr:colOff>
      <xdr:row>80</xdr:row>
      <xdr:rowOff>30480</xdr:rowOff>
    </xdr:to>
    <xdr:pic>
      <xdr:nvPicPr>
        <xdr:cNvPr id="57499" name="図 29" descr="タワーファン">
          <a:hlinkClick xmlns:r="http://schemas.openxmlformats.org/officeDocument/2006/relationships" r:id="rId15"/>
          <a:extLst>
            <a:ext uri="{FF2B5EF4-FFF2-40B4-BE49-F238E27FC236}">
              <a16:creationId xmlns:a16="http://schemas.microsoft.com/office/drawing/2014/main" id="{7272C930-9D5E-4869-85B7-FA80693ECDE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315200" y="132664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71</xdr:row>
      <xdr:rowOff>0</xdr:rowOff>
    </xdr:from>
    <xdr:to>
      <xdr:col>14</xdr:col>
      <xdr:colOff>213360</xdr:colOff>
      <xdr:row>79</xdr:row>
      <xdr:rowOff>30480</xdr:rowOff>
    </xdr:to>
    <xdr:pic>
      <xdr:nvPicPr>
        <xdr:cNvPr id="57500" name="図 30" descr="健康器具">
          <a:hlinkClick xmlns:r="http://schemas.openxmlformats.org/officeDocument/2006/relationships" r:id="rId17"/>
          <a:extLst>
            <a:ext uri="{FF2B5EF4-FFF2-40B4-BE49-F238E27FC236}">
              <a16:creationId xmlns:a16="http://schemas.microsoft.com/office/drawing/2014/main" id="{A3A2BA0B-53B3-454D-A9FD-BF0546D916C5}"/>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315200" y="130911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83</xdr:row>
      <xdr:rowOff>0</xdr:rowOff>
    </xdr:from>
    <xdr:to>
      <xdr:col>3</xdr:col>
      <xdr:colOff>213360</xdr:colOff>
      <xdr:row>91</xdr:row>
      <xdr:rowOff>30480</xdr:rowOff>
    </xdr:to>
    <xdr:pic>
      <xdr:nvPicPr>
        <xdr:cNvPr id="57501" name="図 32" descr="美容家電">
          <a:hlinkClick xmlns:r="http://schemas.openxmlformats.org/officeDocument/2006/relationships" r:id="rId19"/>
          <a:extLst>
            <a:ext uri="{FF2B5EF4-FFF2-40B4-BE49-F238E27FC236}">
              <a16:creationId xmlns:a16="http://schemas.microsoft.com/office/drawing/2014/main" id="{7DE3F71D-65BE-4481-A693-D5164C02AC1C}"/>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09600" y="15316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83</xdr:row>
      <xdr:rowOff>0</xdr:rowOff>
    </xdr:from>
    <xdr:to>
      <xdr:col>14</xdr:col>
      <xdr:colOff>213360</xdr:colOff>
      <xdr:row>91</xdr:row>
      <xdr:rowOff>30480</xdr:rowOff>
    </xdr:to>
    <xdr:pic>
      <xdr:nvPicPr>
        <xdr:cNvPr id="57502" name="図 33" descr="ドライブレコーダー">
          <a:hlinkClick xmlns:r="http://schemas.openxmlformats.org/officeDocument/2006/relationships" r:id="rId21"/>
          <a:extLst>
            <a:ext uri="{FF2B5EF4-FFF2-40B4-BE49-F238E27FC236}">
              <a16:creationId xmlns:a16="http://schemas.microsoft.com/office/drawing/2014/main" id="{DD99ECD0-BB91-47E6-9735-CCF20EC7A59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315200" y="15316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95</xdr:row>
      <xdr:rowOff>15240</xdr:rowOff>
    </xdr:from>
    <xdr:to>
      <xdr:col>3</xdr:col>
      <xdr:colOff>281940</xdr:colOff>
      <xdr:row>103</xdr:row>
      <xdr:rowOff>91440</xdr:rowOff>
    </xdr:to>
    <xdr:pic>
      <xdr:nvPicPr>
        <xdr:cNvPr id="57503" name="図 38" descr="アラジン">
          <a:hlinkClick xmlns:r="http://schemas.openxmlformats.org/officeDocument/2006/relationships" r:id="rId23" tgtFrame="_blank"/>
          <a:extLst>
            <a:ext uri="{FF2B5EF4-FFF2-40B4-BE49-F238E27FC236}">
              <a16:creationId xmlns:a16="http://schemas.microsoft.com/office/drawing/2014/main" id="{69626DB5-60E1-4722-B960-8BE1249B19E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32460" y="17556480"/>
          <a:ext cx="1478280" cy="147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563880</xdr:colOff>
      <xdr:row>108</xdr:row>
      <xdr:rowOff>38100</xdr:rowOff>
    </xdr:from>
    <xdr:to>
      <xdr:col>3</xdr:col>
      <xdr:colOff>167640</xdr:colOff>
      <xdr:row>116</xdr:row>
      <xdr:rowOff>68580</xdr:rowOff>
    </xdr:to>
    <xdr:pic>
      <xdr:nvPicPr>
        <xdr:cNvPr id="57504" name="図 38" descr="ズボンプレッサー">
          <a:hlinkClick xmlns:r="http://schemas.openxmlformats.org/officeDocument/2006/relationships" r:id="rId25"/>
          <a:extLst>
            <a:ext uri="{FF2B5EF4-FFF2-40B4-BE49-F238E27FC236}">
              <a16:creationId xmlns:a16="http://schemas.microsoft.com/office/drawing/2014/main" id="{12650EBB-8373-491F-AE15-404C393C4AEA}"/>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63880" y="199796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xdr:colOff>
      <xdr:row>108</xdr:row>
      <xdr:rowOff>99060</xdr:rowOff>
    </xdr:from>
    <xdr:to>
      <xdr:col>14</xdr:col>
      <xdr:colOff>243840</xdr:colOff>
      <xdr:row>116</xdr:row>
      <xdr:rowOff>129540</xdr:rowOff>
    </xdr:to>
    <xdr:pic>
      <xdr:nvPicPr>
        <xdr:cNvPr id="57505" name="図 39" descr="シャワーヘッド">
          <a:hlinkClick xmlns:r="http://schemas.openxmlformats.org/officeDocument/2006/relationships" r:id="rId27"/>
          <a:extLst>
            <a:ext uri="{FF2B5EF4-FFF2-40B4-BE49-F238E27FC236}">
              <a16:creationId xmlns:a16="http://schemas.microsoft.com/office/drawing/2014/main" id="{D990CAC0-4099-4BFB-A293-2528778A6965}"/>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345680" y="200406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76200</xdr:colOff>
      <xdr:row>95</xdr:row>
      <xdr:rowOff>91440</xdr:rowOff>
    </xdr:from>
    <xdr:to>
      <xdr:col>14</xdr:col>
      <xdr:colOff>289560</xdr:colOff>
      <xdr:row>103</xdr:row>
      <xdr:rowOff>121920</xdr:rowOff>
    </xdr:to>
    <xdr:pic>
      <xdr:nvPicPr>
        <xdr:cNvPr id="57506" name="図 40" descr="カメラ">
          <a:hlinkClick xmlns:r="http://schemas.openxmlformats.org/officeDocument/2006/relationships" r:id="rId29"/>
          <a:extLst>
            <a:ext uri="{FF2B5EF4-FFF2-40B4-BE49-F238E27FC236}">
              <a16:creationId xmlns:a16="http://schemas.microsoft.com/office/drawing/2014/main" id="{2DD411D8-D4D4-4242-B374-36242B86D8E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391400" y="176326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14</xdr:row>
      <xdr:rowOff>0</xdr:rowOff>
    </xdr:from>
    <xdr:to>
      <xdr:col>22</xdr:col>
      <xdr:colOff>350520</xdr:colOff>
      <xdr:row>16</xdr:row>
      <xdr:rowOff>60960</xdr:rowOff>
    </xdr:to>
    <xdr:pic>
      <xdr:nvPicPr>
        <xdr:cNvPr id="57507" name="図 41">
          <a:hlinkClick xmlns:r="http://schemas.openxmlformats.org/officeDocument/2006/relationships" r:id="rId31"/>
          <a:extLst>
            <a:ext uri="{FF2B5EF4-FFF2-40B4-BE49-F238E27FC236}">
              <a16:creationId xmlns:a16="http://schemas.microsoft.com/office/drawing/2014/main" id="{EA76EA79-EBF6-4707-BEB5-19D6F93242BF}"/>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192000" y="245364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119</xdr:row>
      <xdr:rowOff>0</xdr:rowOff>
    </xdr:from>
    <xdr:to>
      <xdr:col>3</xdr:col>
      <xdr:colOff>213360</xdr:colOff>
      <xdr:row>127</xdr:row>
      <xdr:rowOff>30480</xdr:rowOff>
    </xdr:to>
    <xdr:pic>
      <xdr:nvPicPr>
        <xdr:cNvPr id="57508" name="図 50" descr="牛肉四角バナー">
          <a:hlinkClick xmlns:r="http://schemas.openxmlformats.org/officeDocument/2006/relationships" r:id="rId33" tgtFrame="_blank"/>
          <a:extLst>
            <a:ext uri="{FF2B5EF4-FFF2-40B4-BE49-F238E27FC236}">
              <a16:creationId xmlns:a16="http://schemas.microsoft.com/office/drawing/2014/main" id="{801CC888-13F7-4FE5-ADED-94A93CB48327}"/>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09600" y="21991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119</xdr:row>
      <xdr:rowOff>0</xdr:rowOff>
    </xdr:from>
    <xdr:to>
      <xdr:col>14</xdr:col>
      <xdr:colOff>213360</xdr:colOff>
      <xdr:row>127</xdr:row>
      <xdr:rowOff>30480</xdr:rowOff>
    </xdr:to>
    <xdr:pic>
      <xdr:nvPicPr>
        <xdr:cNvPr id="57509" name="図 51" descr="米四角バナー">
          <a:hlinkClick xmlns:r="http://schemas.openxmlformats.org/officeDocument/2006/relationships" r:id="rId35" tgtFrame="_blank"/>
          <a:extLst>
            <a:ext uri="{FF2B5EF4-FFF2-40B4-BE49-F238E27FC236}">
              <a16:creationId xmlns:a16="http://schemas.microsoft.com/office/drawing/2014/main" id="{C71B379F-CF8E-4226-8EBD-FAD179914E5B}"/>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315200" y="21991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132</xdr:row>
      <xdr:rowOff>0</xdr:rowOff>
    </xdr:from>
    <xdr:to>
      <xdr:col>3</xdr:col>
      <xdr:colOff>213360</xdr:colOff>
      <xdr:row>140</xdr:row>
      <xdr:rowOff>30480</xdr:rowOff>
    </xdr:to>
    <xdr:pic>
      <xdr:nvPicPr>
        <xdr:cNvPr id="57510" name="図 52" descr="うなぎ四角バナー">
          <a:hlinkClick xmlns:r="http://schemas.openxmlformats.org/officeDocument/2006/relationships" r:id="rId37" tgtFrame="_blank"/>
          <a:extLst>
            <a:ext uri="{FF2B5EF4-FFF2-40B4-BE49-F238E27FC236}">
              <a16:creationId xmlns:a16="http://schemas.microsoft.com/office/drawing/2014/main" id="{63C8B77D-801A-4F99-B3F8-2034BE55575A}"/>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09600" y="243840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132</xdr:row>
      <xdr:rowOff>0</xdr:rowOff>
    </xdr:from>
    <xdr:to>
      <xdr:col>14</xdr:col>
      <xdr:colOff>213360</xdr:colOff>
      <xdr:row>140</xdr:row>
      <xdr:rowOff>30480</xdr:rowOff>
    </xdr:to>
    <xdr:pic>
      <xdr:nvPicPr>
        <xdr:cNvPr id="57511" name="図 54" descr="ビール四角バナー">
          <a:hlinkClick xmlns:r="http://schemas.openxmlformats.org/officeDocument/2006/relationships" r:id="rId39" tgtFrame="_blank"/>
          <a:extLst>
            <a:ext uri="{FF2B5EF4-FFF2-40B4-BE49-F238E27FC236}">
              <a16:creationId xmlns:a16="http://schemas.microsoft.com/office/drawing/2014/main" id="{E61829B3-ED1E-4B37-A86E-EF54085CAC9C}"/>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15200" y="243840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146</xdr:row>
      <xdr:rowOff>0</xdr:rowOff>
    </xdr:from>
    <xdr:to>
      <xdr:col>3</xdr:col>
      <xdr:colOff>213360</xdr:colOff>
      <xdr:row>154</xdr:row>
      <xdr:rowOff>30480</xdr:rowOff>
    </xdr:to>
    <xdr:pic>
      <xdr:nvPicPr>
        <xdr:cNvPr id="57512" name="図 56" descr="いくら縦バナー">
          <a:hlinkClick xmlns:r="http://schemas.openxmlformats.org/officeDocument/2006/relationships" r:id="rId41" tgtFrame="_blank"/>
          <a:extLst>
            <a:ext uri="{FF2B5EF4-FFF2-40B4-BE49-F238E27FC236}">
              <a16:creationId xmlns:a16="http://schemas.microsoft.com/office/drawing/2014/main" id="{D6CE1576-5E6C-44E5-89BC-A13950D896DD}"/>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09600" y="269519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146</xdr:row>
      <xdr:rowOff>0</xdr:rowOff>
    </xdr:from>
    <xdr:to>
      <xdr:col>14</xdr:col>
      <xdr:colOff>213360</xdr:colOff>
      <xdr:row>154</xdr:row>
      <xdr:rowOff>30480</xdr:rowOff>
    </xdr:to>
    <xdr:pic>
      <xdr:nvPicPr>
        <xdr:cNvPr id="57513" name="図 57" descr="ホタテ新バナー">
          <a:hlinkClick xmlns:r="http://schemas.openxmlformats.org/officeDocument/2006/relationships" r:id="rId43" tgtFrame="_blank"/>
          <a:extLst>
            <a:ext uri="{FF2B5EF4-FFF2-40B4-BE49-F238E27FC236}">
              <a16:creationId xmlns:a16="http://schemas.microsoft.com/office/drawing/2014/main" id="{575C92C4-73EC-44FF-B1F7-AD1C349CD1F3}"/>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315200" y="269519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160</xdr:row>
      <xdr:rowOff>0</xdr:rowOff>
    </xdr:from>
    <xdr:to>
      <xdr:col>3</xdr:col>
      <xdr:colOff>213360</xdr:colOff>
      <xdr:row>168</xdr:row>
      <xdr:rowOff>30480</xdr:rowOff>
    </xdr:to>
    <xdr:pic>
      <xdr:nvPicPr>
        <xdr:cNvPr id="57514" name="図 58" descr="いちご">
          <a:hlinkClick xmlns:r="http://schemas.openxmlformats.org/officeDocument/2006/relationships" r:id="rId45"/>
          <a:extLst>
            <a:ext uri="{FF2B5EF4-FFF2-40B4-BE49-F238E27FC236}">
              <a16:creationId xmlns:a16="http://schemas.microsoft.com/office/drawing/2014/main" id="{1542370E-3973-4450-BB56-053B7F813A8B}"/>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09600" y="295198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160</xdr:row>
      <xdr:rowOff>0</xdr:rowOff>
    </xdr:from>
    <xdr:to>
      <xdr:col>14</xdr:col>
      <xdr:colOff>213360</xdr:colOff>
      <xdr:row>168</xdr:row>
      <xdr:rowOff>30480</xdr:rowOff>
    </xdr:to>
    <xdr:pic>
      <xdr:nvPicPr>
        <xdr:cNvPr id="57515" name="図 59" descr="シャインマスカット縦バナー">
          <a:hlinkClick xmlns:r="http://schemas.openxmlformats.org/officeDocument/2006/relationships" r:id="rId47" tgtFrame="_blank"/>
          <a:extLst>
            <a:ext uri="{FF2B5EF4-FFF2-40B4-BE49-F238E27FC236}">
              <a16:creationId xmlns:a16="http://schemas.microsoft.com/office/drawing/2014/main" id="{7C09BB07-970E-406E-A120-D2B12EEEBF3C}"/>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315200" y="295198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ami/Desktop/&#12510;&#12452;&#12489;&#12461;&#12517;&#12513;&#12531;&#12488;/Documents/&#36039;&#26009;&#38306;&#20418;/&#30906;&#23450;&#30003;&#21578;/2017&#30906;&#23450;&#30003;&#21578;&#36039;&#26009;/2018&#21307;&#30274;&#36027;&#25511;&#38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２８年 "/>
      <sheetName val="2３年医療費控除計算"/>
      <sheetName val="21年医療費控除計算"/>
      <sheetName val="還付金"/>
      <sheetName val="19年　20年"/>
      <sheetName val="21年"/>
      <sheetName val="２２年"/>
      <sheetName val="２４年"/>
      <sheetName val="24年年大地"/>
    </sheetNames>
    <sheetDataSet>
      <sheetData sheetId="0">
        <row r="2">
          <cell r="G2">
            <v>623568</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Vacation Planner">
      <a:dk1>
        <a:sysClr val="windowText" lastClr="000000"/>
      </a:dk1>
      <a:lt1>
        <a:sysClr val="window" lastClr="FFFFFF"/>
      </a:lt1>
      <a:dk2>
        <a:srgbClr val="584232"/>
      </a:dk2>
      <a:lt2>
        <a:srgbClr val="FFFFFF"/>
      </a:lt2>
      <a:accent1>
        <a:srgbClr val="F49914"/>
      </a:accent1>
      <a:accent2>
        <a:srgbClr val="CB6628"/>
      </a:accent2>
      <a:accent3>
        <a:srgbClr val="EFDA18"/>
      </a:accent3>
      <a:accent4>
        <a:srgbClr val="8CA03C"/>
      </a:accent4>
      <a:accent5>
        <a:srgbClr val="1B587C"/>
      </a:accent5>
      <a:accent6>
        <a:srgbClr val="604878"/>
      </a:accent6>
      <a:hlink>
        <a:srgbClr val="1B587C"/>
      </a:hlink>
      <a:folHlink>
        <a:srgbClr val="604878"/>
      </a:folHlink>
    </a:clrScheme>
    <a:fontScheme name="Vacation Planner">
      <a:majorFont>
        <a:latin typeface="Freestyle Script"/>
        <a:ea typeface=""/>
        <a:cs typeface=""/>
      </a:majorFont>
      <a:minorFont>
        <a:latin typeface="Corbe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urusatonouzei-kaden.com/" TargetMode="External"/><Relationship Id="rId2" Type="http://schemas.openxmlformats.org/officeDocument/2006/relationships/hyperlink" Target="https://furusatonouzei-kaden.com/2018%e5%b9%b4%e7%a7%8b%e7%89%88%e3%80%80%e3%81%b5%e3%82%8b%e3%81%95%e3%81%a8%e7%b4%8d%e7%a8%8e%e3%80%80%e5%ae%b6%e9%9b%bb%e8%a3%bd%e5%93%81%e3%80%80%e9%82%84%e5%85%83%e7%8e%87%e3%80%81%e9%82%84/" TargetMode="External"/><Relationship Id="rId1" Type="http://schemas.openxmlformats.org/officeDocument/2006/relationships/hyperlink" Target="https://furusatonouzei-kaden.com/2019/08/03/furusato-nouzei-new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furusatonouzei-kaden.com/%e6%9c%ac%e6%97%a5%e3%81%ae%e6%96%b0%e8%a3%bd%e5%93%8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s://www.soumu.go.jp/main_sosiki/jichi_zeisei/czaisei/czaisei_seido/furusato/mechanism/deduction.html" TargetMode="External"/><Relationship Id="rId7" Type="http://schemas.openxmlformats.org/officeDocument/2006/relationships/printerSettings" Target="../printerSettings/printerSettings9.bin"/><Relationship Id="rId2" Type="http://schemas.openxmlformats.org/officeDocument/2006/relationships/hyperlink" Target="https://www.soumu.go.jp/main_sosiki/jichi_zeisei/czaisei/czaisei_seido/furusato/mechanism/deduction.html" TargetMode="External"/><Relationship Id="rId1" Type="http://schemas.openxmlformats.org/officeDocument/2006/relationships/hyperlink" Target="https://www.soumu.go.jp/main_sosiki/jichi_zeisei/czaisei/czaisei_seido/furusato/mechanism/deduction.html" TargetMode="External"/><Relationship Id="rId6" Type="http://schemas.openxmlformats.org/officeDocument/2006/relationships/hyperlink" Target="https://www.soumu.go.jp/main_content/000408218.xlsx" TargetMode="External"/><Relationship Id="rId5" Type="http://schemas.openxmlformats.org/officeDocument/2006/relationships/hyperlink" Target="https://www.soumu.go.jp/main_content/000408218.xlsx" TargetMode="External"/><Relationship Id="rId4" Type="http://schemas.openxmlformats.org/officeDocument/2006/relationships/hyperlink" Target="https://www.soumu.go.jp/main_sosiki/jichi_zeisei/czaisei/czaisei_seido/furusato/mechanism/deduction.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allabout.co.jp/gm/gc/14607/" TargetMode="External"/><Relationship Id="rId13" Type="http://schemas.openxmlformats.org/officeDocument/2006/relationships/hyperlink" Target="https://furusatonouzei-kaden.com/2018/10/27/%e3%81%b5%e3%82%8b%e3%81%95%e3%81%a8%e7%b4%8d%e7%a8%8e%e3%80%80%e4%b8%8a%e9%99%90%e9%a1%8d%e3%80%80%e6%97%a9%e8%a6%8b%e8%a1%a8/" TargetMode="External"/><Relationship Id="rId3" Type="http://schemas.openxmlformats.org/officeDocument/2006/relationships/hyperlink" Target="https://px.a8.net/svt/ejp?a8mat=358PUF+F3KTMQ+35Z2+68MF5" TargetMode="External"/><Relationship Id="rId7" Type="http://schemas.openxmlformats.org/officeDocument/2006/relationships/hyperlink" Target="https://www.furusato-tax.jp/about/tax_return?footer" TargetMode="External"/><Relationship Id="rId12" Type="http://schemas.openxmlformats.org/officeDocument/2006/relationships/hyperlink" Target="https://www.soumu.go.jp/main_sosiki/jichi_zeisei/czaisei/czaisei_seido/furusato/mechanism/deduction.html" TargetMode="External"/><Relationship Id="rId2" Type="http://schemas.openxmlformats.org/officeDocument/2006/relationships/hyperlink" Target="https://furunavi.jp/" TargetMode="External"/><Relationship Id="rId1" Type="http://schemas.openxmlformats.org/officeDocument/2006/relationships/hyperlink" Target="https://furunavi.jp/deduction.aspx" TargetMode="External"/><Relationship Id="rId6" Type="http://schemas.openxmlformats.org/officeDocument/2006/relationships/hyperlink" Target="https://www.keisan.nta.go.jp/kyoutu/ky/sm/top" TargetMode="External"/><Relationship Id="rId11" Type="http://schemas.openxmlformats.org/officeDocument/2006/relationships/hyperlink" Target="https://www.soumu.go.jp/main_sosiki/jichi_zeisei/czaisei/czaisei_seido/furusato/mechanism/deduction.html" TargetMode="External"/><Relationship Id="rId5" Type="http://schemas.openxmlformats.org/officeDocument/2006/relationships/hyperlink" Target="https://px.a8.net/svt/ejp?a8mat=2TR7WA+BUVUAI+3RR8+C03K1" TargetMode="External"/><Relationship Id="rId15" Type="http://schemas.openxmlformats.org/officeDocument/2006/relationships/vmlDrawing" Target="../drawings/vmlDrawing1.vml"/><Relationship Id="rId10" Type="http://schemas.openxmlformats.org/officeDocument/2006/relationships/hyperlink" Target="https://www.soumu.go.jp/main_sosiki/jichi_zeisei/czaisei/czaisei_seido/furusato/mechanism/deduction.html" TargetMode="External"/><Relationship Id="rId4" Type="http://schemas.openxmlformats.org/officeDocument/2006/relationships/hyperlink" Target="https://event.rakuten.co.jp/furusato/guide/rakuten_local.html" TargetMode="External"/><Relationship Id="rId9" Type="http://schemas.openxmlformats.org/officeDocument/2006/relationships/hyperlink" Target="https://www.soumu.go.jp/main_sosiki/jichi_zeisei/czaisei/czaisei_seido/furusato/mechanism/deduction.html"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6.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49914"/>
    <pageSetUpPr fitToPage="1"/>
  </sheetPr>
  <dimension ref="B14:E33"/>
  <sheetViews>
    <sheetView showGridLines="0" tabSelected="1" workbookViewId="0">
      <selection activeCell="M22" sqref="M22"/>
    </sheetView>
  </sheetViews>
  <sheetFormatPr defaultColWidth="9.109375" defaultRowHeight="14.4"/>
  <cols>
    <col min="1" max="1" width="11.44140625" style="1" bestFit="1" customWidth="1"/>
    <col min="2" max="2" width="9.109375" style="1"/>
    <col min="3" max="3" width="4.33203125" style="1" customWidth="1"/>
    <col min="4" max="26" width="6" style="1" customWidth="1"/>
    <col min="27" max="27" width="3.109375" style="1" customWidth="1"/>
    <col min="28" max="28" width="4.44140625" style="1" customWidth="1"/>
    <col min="29" max="16384" width="9.109375" style="1"/>
  </cols>
  <sheetData>
    <row r="14" spans="2:4" ht="30">
      <c r="B14" s="131" t="s">
        <v>193</v>
      </c>
    </row>
    <row r="15" spans="2:4">
      <c r="B15" s="1" t="s">
        <v>194</v>
      </c>
    </row>
    <row r="16" spans="2:4">
      <c r="D16" s="228" t="s">
        <v>667</v>
      </c>
    </row>
    <row r="17" spans="4:5">
      <c r="D17" s="145" t="s">
        <v>195</v>
      </c>
    </row>
    <row r="18" spans="4:5">
      <c r="D18" s="145" t="s">
        <v>196</v>
      </c>
    </row>
    <row r="19" spans="4:5">
      <c r="D19" s="145" t="s">
        <v>197</v>
      </c>
    </row>
    <row r="20" spans="4:5">
      <c r="D20" s="145" t="s">
        <v>198</v>
      </c>
    </row>
    <row r="21" spans="4:5">
      <c r="D21" s="228" t="s">
        <v>689</v>
      </c>
    </row>
    <row r="22" spans="4:5">
      <c r="D22" s="228"/>
    </row>
    <row r="23" spans="4:5">
      <c r="D23" s="1" t="s">
        <v>206</v>
      </c>
    </row>
    <row r="24" spans="4:5">
      <c r="E24" s="145" t="s">
        <v>202</v>
      </c>
    </row>
    <row r="25" spans="4:5">
      <c r="E25" s="145" t="s">
        <v>203</v>
      </c>
    </row>
    <row r="26" spans="4:5">
      <c r="E26" s="145" t="s">
        <v>204</v>
      </c>
    </row>
    <row r="27" spans="4:5">
      <c r="E27" s="132"/>
    </row>
    <row r="28" spans="4:5">
      <c r="D28" s="146" t="s">
        <v>208</v>
      </c>
    </row>
    <row r="29" spans="4:5">
      <c r="D29" s="145" t="s">
        <v>201</v>
      </c>
    </row>
    <row r="30" spans="4:5">
      <c r="D30" s="145" t="s">
        <v>199</v>
      </c>
    </row>
    <row r="31" spans="4:5">
      <c r="D31" s="145" t="s">
        <v>200</v>
      </c>
    </row>
    <row r="33" spans="4:4">
      <c r="D33" s="145" t="s">
        <v>205</v>
      </c>
    </row>
  </sheetData>
  <sheetProtection algorithmName="SHA-512" hashValue="Y2/RYPymHxTuNl/LpADN5KRChjA+9mgit+ihD8POouXT7YHOsKKxF0ev5jiBHOekoBv/oCiE0S2YVF7m8u/NRQ==" saltValue="/npF1ZIIcJycZSjoRxs4eg==" spinCount="100000" sheet="1"/>
  <phoneticPr fontId="1"/>
  <hyperlinks>
    <hyperlink ref="D17" location="確定申告Ａ表!A1" display="ふるさと納税　確定申告　Ａ表" xr:uid="{00000000-0004-0000-0000-000000000000}"/>
    <hyperlink ref="D18" location="確定申告Ｂ表!A1" display="ふるさと納税　確定申告　Ｂ表" xr:uid="{00000000-0004-0000-0000-000001000000}"/>
    <hyperlink ref="D19" location="'確定申告Ａ表 (給与4000万円以上)'!A1" display="ふるさと納税　確定申告　Ａ表（4,000万円以上の所得者用）" xr:uid="{00000000-0004-0000-0000-000002000000}"/>
    <hyperlink ref="D20" location="'確定申告Ｂ表 (給与4000万円以上)'!A1" display="ふるさと納税　確定申告　Ｂ表（4,001万円以上の所得者用）" xr:uid="{00000000-0004-0000-0000-000003000000}"/>
    <hyperlink ref="D30" r:id="rId1" xr:uid="{00000000-0004-0000-0000-000004000000}"/>
    <hyperlink ref="D31" r:id="rId2" xr:uid="{00000000-0004-0000-0000-000005000000}"/>
    <hyperlink ref="D28" r:id="rId3" display="ＴＯＰ" xr:uid="{00000000-0004-0000-0000-000006000000}"/>
    <hyperlink ref="D29" r:id="rId4" xr:uid="{00000000-0004-0000-0000-000007000000}"/>
    <hyperlink ref="E24" location="家電製品!A1" display="家電製品" xr:uid="{00000000-0004-0000-0000-000008000000}"/>
    <hyperlink ref="E25" location="食品!A1" display="食品" xr:uid="{00000000-0004-0000-0000-000009000000}"/>
    <hyperlink ref="E26" location="おすすめ品!A1" display="おすすめ商品" xr:uid="{00000000-0004-0000-0000-00000A000000}"/>
    <hyperlink ref="D33" location="'免責事項、注意事項'!A1" display="免責事項、注意事項" xr:uid="{00000000-0004-0000-0000-00000B000000}"/>
    <hyperlink ref="D16" location="ふるさと納税の仕方!A1" display="ふるさと納税の仕方" xr:uid="{00000000-0004-0000-0000-00000C000000}"/>
    <hyperlink ref="D21" location="医療費控除計算!A1" display="医療費控除計算" xr:uid="{D786C162-30DA-4374-B88E-EAABD472526D}"/>
  </hyperlinks>
  <pageMargins left="0.25" right="0.25" top="0.75" bottom="0.75" header="0.3" footer="0.3"/>
  <pageSetup scale="95"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B100"/>
  <sheetViews>
    <sheetView showGridLines="0" workbookViewId="0">
      <selection activeCell="A1022" sqref="A1017:IV1022"/>
    </sheetView>
  </sheetViews>
  <sheetFormatPr defaultRowHeight="13.8"/>
  <cols>
    <col min="2" max="2" width="146.21875" customWidth="1"/>
  </cols>
  <sheetData>
    <row r="2" spans="2:2" ht="21.6">
      <c r="B2" s="55" t="s">
        <v>98</v>
      </c>
    </row>
    <row r="3" spans="2:2" ht="21.6">
      <c r="B3" s="55" t="s">
        <v>99</v>
      </c>
    </row>
    <row r="4" spans="2:2" ht="15.6">
      <c r="B4" s="5"/>
    </row>
    <row r="5" spans="2:2" ht="15.6">
      <c r="B5" s="5" t="s">
        <v>191</v>
      </c>
    </row>
    <row r="6" spans="2:2" ht="15.6">
      <c r="B6" s="5" t="s">
        <v>90</v>
      </c>
    </row>
    <row r="7" spans="2:2" ht="15.6">
      <c r="B7" s="5" t="s">
        <v>100</v>
      </c>
    </row>
    <row r="8" spans="2:2" ht="15.6">
      <c r="B8" s="5" t="s">
        <v>91</v>
      </c>
    </row>
    <row r="9" spans="2:2" ht="23.4">
      <c r="B9" s="61" t="s">
        <v>105</v>
      </c>
    </row>
    <row r="10" spans="2:2" ht="15.6">
      <c r="B10" s="5"/>
    </row>
    <row r="11" spans="2:2" ht="15.6">
      <c r="B11" s="5"/>
    </row>
    <row r="12" spans="2:2" ht="15.6">
      <c r="B12" s="5" t="s">
        <v>97</v>
      </c>
    </row>
    <row r="13" spans="2:2" ht="15.6">
      <c r="B13" s="5" t="s">
        <v>91</v>
      </c>
    </row>
    <row r="14" spans="2:2" s="3" customFormat="1" ht="44.4">
      <c r="B14" s="6" t="s">
        <v>192</v>
      </c>
    </row>
    <row r="15" spans="2:2" s="3" customFormat="1" ht="15.6">
      <c r="B15" s="6"/>
    </row>
    <row r="16" spans="2:2" s="3" customFormat="1" ht="30">
      <c r="B16" s="6" t="s">
        <v>92</v>
      </c>
    </row>
    <row r="17" spans="2:2" s="3" customFormat="1" ht="15.6">
      <c r="B17" s="6"/>
    </row>
    <row r="18" spans="2:2" s="3" customFormat="1" ht="44.4">
      <c r="B18" s="6" t="s">
        <v>93</v>
      </c>
    </row>
    <row r="19" spans="2:2" s="3" customFormat="1" ht="15.6">
      <c r="B19" s="6"/>
    </row>
    <row r="20" spans="2:2" s="3" customFormat="1" ht="44.4">
      <c r="B20" s="6" t="s">
        <v>94</v>
      </c>
    </row>
    <row r="21" spans="2:2" s="3" customFormat="1" ht="15.6">
      <c r="B21" s="6"/>
    </row>
    <row r="22" spans="2:2" s="3" customFormat="1" ht="58.8">
      <c r="B22" s="6" t="s">
        <v>95</v>
      </c>
    </row>
    <row r="23" spans="2:2" s="3" customFormat="1" ht="15.6">
      <c r="B23" s="6"/>
    </row>
    <row r="24" spans="2:2" s="3" customFormat="1" ht="30">
      <c r="B24" s="6" t="s">
        <v>96</v>
      </c>
    </row>
    <row r="25" spans="2:2" ht="15.6">
      <c r="B25" s="2"/>
    </row>
    <row r="26" spans="2:2" ht="15.6">
      <c r="B26" s="59" t="s">
        <v>311</v>
      </c>
    </row>
    <row r="27" spans="2:2" ht="15.6">
      <c r="B27" s="2"/>
    </row>
    <row r="30" spans="2:2">
      <c r="B30" s="56"/>
    </row>
    <row r="31" spans="2:2" ht="55.2">
      <c r="B31" s="60"/>
    </row>
    <row r="100" spans="1:1">
      <c r="A100" s="58" t="s">
        <v>104</v>
      </c>
    </row>
  </sheetData>
  <sheetProtection password="EE4F" sheet="1" selectLockedCells="1" selectUnlockedCells="1"/>
  <phoneticPr fontId="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852A6-4EC7-45EF-B1DD-55205AF359E0}">
  <dimension ref="D1:M22"/>
  <sheetViews>
    <sheetView workbookViewId="0">
      <selection activeCell="M5" sqref="M5"/>
    </sheetView>
  </sheetViews>
  <sheetFormatPr defaultRowHeight="13.2"/>
  <cols>
    <col min="1" max="1" width="2.88671875" style="229" customWidth="1"/>
    <col min="2" max="2" width="3.77734375" style="229" customWidth="1"/>
    <col min="3" max="3" width="2" style="229" customWidth="1"/>
    <col min="4" max="4" width="18.44140625" style="229" customWidth="1"/>
    <col min="5" max="5" width="7.77734375" style="229" customWidth="1"/>
    <col min="6" max="6" width="7" style="229" customWidth="1"/>
    <col min="7" max="8" width="2.88671875" style="229" customWidth="1"/>
    <col min="9" max="9" width="3.88671875" style="229" customWidth="1"/>
    <col min="10" max="10" width="10.109375" style="229" customWidth="1"/>
    <col min="11" max="12" width="14.77734375" style="229" customWidth="1"/>
    <col min="13" max="13" width="16.6640625" style="229" customWidth="1"/>
    <col min="14" max="14" width="2.44140625" style="229" customWidth="1"/>
    <col min="15" max="15" width="14.77734375" style="229" customWidth="1"/>
    <col min="16" max="16" width="8.88671875" style="229"/>
    <col min="17" max="17" width="11.6640625" style="229" bestFit="1" customWidth="1"/>
    <col min="18" max="16384" width="8.88671875" style="229"/>
  </cols>
  <sheetData>
    <row r="1" spans="4:13" ht="14.4">
      <c r="D1" s="229" t="s">
        <v>671</v>
      </c>
      <c r="M1" s="230"/>
    </row>
    <row r="3" spans="4:13">
      <c r="D3" s="275" t="s">
        <v>668</v>
      </c>
      <c r="E3" s="231" t="s">
        <v>672</v>
      </c>
      <c r="F3" s="232"/>
      <c r="G3" s="233"/>
      <c r="I3" s="275" t="s">
        <v>669</v>
      </c>
    </row>
    <row r="4" spans="4:13">
      <c r="D4" s="276"/>
      <c r="E4" s="277">
        <f>+'[1]２８年 '!G2</f>
        <v>623568</v>
      </c>
      <c r="F4" s="278"/>
      <c r="G4" s="234" t="s">
        <v>673</v>
      </c>
      <c r="I4" s="276"/>
    </row>
    <row r="6" spans="4:13">
      <c r="D6" s="279" t="s">
        <v>674</v>
      </c>
      <c r="E6" s="231"/>
      <c r="F6" s="232"/>
      <c r="G6" s="233"/>
      <c r="I6" s="275" t="s">
        <v>670</v>
      </c>
    </row>
    <row r="7" spans="4:13">
      <c r="D7" s="280"/>
      <c r="E7" s="277">
        <v>48000</v>
      </c>
      <c r="F7" s="278"/>
      <c r="G7" s="234" t="s">
        <v>673</v>
      </c>
      <c r="I7" s="276"/>
    </row>
    <row r="9" spans="4:13">
      <c r="D9" s="235" t="s">
        <v>675</v>
      </c>
      <c r="E9" s="281" t="s">
        <v>676</v>
      </c>
      <c r="F9" s="282"/>
      <c r="G9" s="233"/>
      <c r="I9" s="275" t="s">
        <v>677</v>
      </c>
    </row>
    <row r="10" spans="4:13">
      <c r="D10" s="236" t="s">
        <v>678</v>
      </c>
      <c r="E10" s="277">
        <f>IF(E4-E7&lt;0,0,E4-E7)</f>
        <v>575568</v>
      </c>
      <c r="F10" s="278"/>
      <c r="G10" s="234" t="s">
        <v>673</v>
      </c>
      <c r="I10" s="276"/>
    </row>
    <row r="12" spans="4:13">
      <c r="D12" s="283" t="s">
        <v>679</v>
      </c>
      <c r="E12" s="231"/>
      <c r="F12" s="237"/>
      <c r="G12" s="233"/>
      <c r="I12" s="275" t="s">
        <v>680</v>
      </c>
    </row>
    <row r="13" spans="4:13">
      <c r="D13" s="280"/>
      <c r="E13" s="284">
        <v>7650000</v>
      </c>
      <c r="F13" s="285"/>
      <c r="G13" s="234" t="s">
        <v>673</v>
      </c>
      <c r="I13" s="276"/>
    </row>
    <row r="15" spans="4:13">
      <c r="D15" s="283" t="s">
        <v>681</v>
      </c>
      <c r="E15" s="281" t="s">
        <v>676</v>
      </c>
      <c r="F15" s="282"/>
      <c r="G15" s="233"/>
      <c r="I15" s="275" t="s">
        <v>682</v>
      </c>
    </row>
    <row r="16" spans="4:13">
      <c r="D16" s="280"/>
      <c r="E16" s="277">
        <f>IF(E13&lt;0,0,ROUNDDOWN(E13*0.05,0))</f>
        <v>382500</v>
      </c>
      <c r="F16" s="278"/>
      <c r="G16" s="234" t="s">
        <v>673</v>
      </c>
      <c r="I16" s="276"/>
    </row>
    <row r="18" spans="4:9">
      <c r="D18" s="291" t="s">
        <v>683</v>
      </c>
      <c r="E18" s="281"/>
      <c r="F18" s="282"/>
      <c r="G18" s="233"/>
      <c r="I18" s="275" t="s">
        <v>684</v>
      </c>
    </row>
    <row r="19" spans="4:9" ht="28.2" customHeight="1">
      <c r="D19" s="276"/>
      <c r="E19" s="277">
        <f>IF(E16&gt;100000,100000,E16)</f>
        <v>100000</v>
      </c>
      <c r="F19" s="278"/>
      <c r="G19" s="234" t="s">
        <v>673</v>
      </c>
      <c r="I19" s="276"/>
    </row>
    <row r="20" spans="4:9" ht="13.8" thickBot="1"/>
    <row r="21" spans="4:9">
      <c r="D21" s="238" t="s">
        <v>685</v>
      </c>
      <c r="E21" s="286" t="s">
        <v>686</v>
      </c>
      <c r="F21" s="287"/>
      <c r="G21" s="288"/>
      <c r="I21" s="275" t="s">
        <v>687</v>
      </c>
    </row>
    <row r="22" spans="4:9" ht="13.8" thickBot="1">
      <c r="D22" s="239" t="s">
        <v>688</v>
      </c>
      <c r="E22" s="289">
        <f>IF(E10-E19&lt;0,0,E10-E19)</f>
        <v>475568</v>
      </c>
      <c r="F22" s="290"/>
      <c r="G22" s="240" t="s">
        <v>673</v>
      </c>
      <c r="I22" s="276"/>
    </row>
  </sheetData>
  <mergeCells count="23">
    <mergeCell ref="E21:G21"/>
    <mergeCell ref="I21:I22"/>
    <mergeCell ref="E22:F22"/>
    <mergeCell ref="D15:D16"/>
    <mergeCell ref="E15:F15"/>
    <mergeCell ref="I15:I16"/>
    <mergeCell ref="E16:F16"/>
    <mergeCell ref="D18:D19"/>
    <mergeCell ref="E18:F18"/>
    <mergeCell ref="I18:I19"/>
    <mergeCell ref="E19:F19"/>
    <mergeCell ref="E9:F9"/>
    <mergeCell ref="I9:I10"/>
    <mergeCell ref="E10:F10"/>
    <mergeCell ref="D12:D13"/>
    <mergeCell ref="I12:I13"/>
    <mergeCell ref="E13:F13"/>
    <mergeCell ref="D3:D4"/>
    <mergeCell ref="I3:I4"/>
    <mergeCell ref="E4:F4"/>
    <mergeCell ref="D6:D7"/>
    <mergeCell ref="I6:I7"/>
    <mergeCell ref="E7:F7"/>
  </mergeCells>
  <phoneticPr fontId="1"/>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64"/>
  <sheetViews>
    <sheetView topLeftCell="A7" workbookViewId="0">
      <selection activeCell="B4" sqref="B4:I49"/>
    </sheetView>
  </sheetViews>
  <sheetFormatPr defaultRowHeight="13.8"/>
  <sheetData>
    <row r="2" spans="2:9">
      <c r="B2" s="190" t="s">
        <v>592</v>
      </c>
    </row>
    <row r="3" spans="2:9">
      <c r="B3" s="191" t="s">
        <v>593</v>
      </c>
    </row>
    <row r="4" spans="2:9" ht="13.8" customHeight="1">
      <c r="B4" s="292" t="s">
        <v>594</v>
      </c>
      <c r="C4" s="292" t="s">
        <v>595</v>
      </c>
      <c r="D4" s="292"/>
      <c r="E4" s="292"/>
      <c r="F4" s="292"/>
      <c r="G4" s="292"/>
      <c r="H4" s="292"/>
      <c r="I4" s="292"/>
    </row>
    <row r="5" spans="2:9" ht="69">
      <c r="B5" s="292"/>
      <c r="C5" s="197" t="s">
        <v>596</v>
      </c>
      <c r="D5" s="197" t="s">
        <v>597</v>
      </c>
      <c r="E5" s="197" t="s">
        <v>598</v>
      </c>
      <c r="F5" s="197" t="s">
        <v>599</v>
      </c>
      <c r="G5" s="198" t="s">
        <v>600</v>
      </c>
      <c r="H5" s="198" t="s">
        <v>601</v>
      </c>
      <c r="I5" s="198" t="s">
        <v>602</v>
      </c>
    </row>
    <row r="6" spans="2:9">
      <c r="B6" s="198" t="s">
        <v>603</v>
      </c>
      <c r="C6" s="199">
        <v>28000</v>
      </c>
      <c r="D6" s="199">
        <v>19000</v>
      </c>
      <c r="E6" s="199">
        <v>19000</v>
      </c>
      <c r="F6" s="199">
        <v>15000</v>
      </c>
      <c r="G6" s="199">
        <v>11000</v>
      </c>
      <c r="H6" s="199">
        <v>7000</v>
      </c>
      <c r="I6" s="198" t="s">
        <v>604</v>
      </c>
    </row>
    <row r="7" spans="2:9">
      <c r="B7" s="198" t="s">
        <v>605</v>
      </c>
      <c r="C7" s="199">
        <v>31000</v>
      </c>
      <c r="D7" s="199">
        <v>23000</v>
      </c>
      <c r="E7" s="199">
        <v>23000</v>
      </c>
      <c r="F7" s="199">
        <v>18000</v>
      </c>
      <c r="G7" s="199">
        <v>14000</v>
      </c>
      <c r="H7" s="199">
        <v>10000</v>
      </c>
      <c r="I7" s="199">
        <v>3000</v>
      </c>
    </row>
    <row r="8" spans="2:9">
      <c r="B8" s="198" t="s">
        <v>606</v>
      </c>
      <c r="C8" s="199">
        <v>34000</v>
      </c>
      <c r="D8" s="199">
        <v>26000</v>
      </c>
      <c r="E8" s="199">
        <v>26000</v>
      </c>
      <c r="F8" s="199">
        <v>22000</v>
      </c>
      <c r="G8" s="199">
        <v>18000</v>
      </c>
      <c r="H8" s="199">
        <v>13000</v>
      </c>
      <c r="I8" s="199">
        <v>5000</v>
      </c>
    </row>
    <row r="9" spans="2:9">
      <c r="B9" s="198" t="s">
        <v>607</v>
      </c>
      <c r="C9" s="199">
        <v>38000</v>
      </c>
      <c r="D9" s="199">
        <v>29000</v>
      </c>
      <c r="E9" s="199">
        <v>29000</v>
      </c>
      <c r="F9" s="199">
        <v>25000</v>
      </c>
      <c r="G9" s="199">
        <v>21000</v>
      </c>
      <c r="H9" s="199">
        <v>17000</v>
      </c>
      <c r="I9" s="199">
        <v>8000</v>
      </c>
    </row>
    <row r="10" spans="2:9">
      <c r="B10" s="198" t="s">
        <v>608</v>
      </c>
      <c r="C10" s="199">
        <v>42000</v>
      </c>
      <c r="D10" s="199">
        <v>33000</v>
      </c>
      <c r="E10" s="199">
        <v>33000</v>
      </c>
      <c r="F10" s="199">
        <v>29000</v>
      </c>
      <c r="G10" s="199">
        <v>25000</v>
      </c>
      <c r="H10" s="199">
        <v>21000</v>
      </c>
      <c r="I10" s="199">
        <v>12000</v>
      </c>
    </row>
    <row r="11" spans="2:9">
      <c r="B11" s="198" t="s">
        <v>609</v>
      </c>
      <c r="C11" s="199">
        <v>45000</v>
      </c>
      <c r="D11" s="199">
        <v>37000</v>
      </c>
      <c r="E11" s="199">
        <v>37000</v>
      </c>
      <c r="F11" s="199">
        <v>33000</v>
      </c>
      <c r="G11" s="199">
        <v>29000</v>
      </c>
      <c r="H11" s="199">
        <v>24000</v>
      </c>
      <c r="I11" s="199">
        <v>16000</v>
      </c>
    </row>
    <row r="12" spans="2:9">
      <c r="B12" s="198" t="s">
        <v>610</v>
      </c>
      <c r="C12" s="199">
        <v>52000</v>
      </c>
      <c r="D12" s="199">
        <v>41000</v>
      </c>
      <c r="E12" s="199">
        <v>41000</v>
      </c>
      <c r="F12" s="199">
        <v>37000</v>
      </c>
      <c r="G12" s="199">
        <v>33000</v>
      </c>
      <c r="H12" s="199">
        <v>28000</v>
      </c>
      <c r="I12" s="199">
        <v>20000</v>
      </c>
    </row>
    <row r="13" spans="2:9">
      <c r="B13" s="198" t="s">
        <v>611</v>
      </c>
      <c r="C13" s="199">
        <v>56000</v>
      </c>
      <c r="D13" s="199">
        <v>45000</v>
      </c>
      <c r="E13" s="199">
        <v>45000</v>
      </c>
      <c r="F13" s="199">
        <v>40000</v>
      </c>
      <c r="G13" s="199">
        <v>36000</v>
      </c>
      <c r="H13" s="199">
        <v>32000</v>
      </c>
      <c r="I13" s="199">
        <v>24000</v>
      </c>
    </row>
    <row r="14" spans="2:9">
      <c r="B14" s="198" t="s">
        <v>612</v>
      </c>
      <c r="C14" s="199">
        <v>61000</v>
      </c>
      <c r="D14" s="199">
        <v>49000</v>
      </c>
      <c r="E14" s="199">
        <v>49000</v>
      </c>
      <c r="F14" s="199">
        <v>44000</v>
      </c>
      <c r="G14" s="199">
        <v>40000</v>
      </c>
      <c r="H14" s="199">
        <v>36000</v>
      </c>
      <c r="I14" s="199">
        <v>28000</v>
      </c>
    </row>
    <row r="15" spans="2:9">
      <c r="B15" s="198" t="s">
        <v>613</v>
      </c>
      <c r="C15" s="199">
        <v>65000</v>
      </c>
      <c r="D15" s="199">
        <v>56000</v>
      </c>
      <c r="E15" s="199">
        <v>56000</v>
      </c>
      <c r="F15" s="199">
        <v>49000</v>
      </c>
      <c r="G15" s="199">
        <v>44000</v>
      </c>
      <c r="H15" s="199">
        <v>40000</v>
      </c>
      <c r="I15" s="199">
        <v>31000</v>
      </c>
    </row>
    <row r="16" spans="2:9">
      <c r="B16" s="198" t="s">
        <v>614</v>
      </c>
      <c r="C16" s="199">
        <v>69000</v>
      </c>
      <c r="D16" s="199">
        <v>60000</v>
      </c>
      <c r="E16" s="199">
        <v>60000</v>
      </c>
      <c r="F16" s="199">
        <v>57000</v>
      </c>
      <c r="G16" s="199">
        <v>48000</v>
      </c>
      <c r="H16" s="199">
        <v>44000</v>
      </c>
      <c r="I16" s="199">
        <v>35000</v>
      </c>
    </row>
    <row r="17" spans="2:9">
      <c r="B17" s="198" t="s">
        <v>615</v>
      </c>
      <c r="C17" s="199">
        <v>73000</v>
      </c>
      <c r="D17" s="199">
        <v>64000</v>
      </c>
      <c r="E17" s="199">
        <v>64000</v>
      </c>
      <c r="F17" s="199">
        <v>61000</v>
      </c>
      <c r="G17" s="199">
        <v>56000</v>
      </c>
      <c r="H17" s="199">
        <v>48000</v>
      </c>
      <c r="I17" s="199">
        <v>39000</v>
      </c>
    </row>
    <row r="18" spans="2:9">
      <c r="B18" s="198" t="s">
        <v>616</v>
      </c>
      <c r="C18" s="199">
        <v>77000</v>
      </c>
      <c r="D18" s="199">
        <v>69000</v>
      </c>
      <c r="E18" s="199">
        <v>69000</v>
      </c>
      <c r="F18" s="199">
        <v>66000</v>
      </c>
      <c r="G18" s="199">
        <v>60000</v>
      </c>
      <c r="H18" s="199">
        <v>57000</v>
      </c>
      <c r="I18" s="199">
        <v>43000</v>
      </c>
    </row>
    <row r="19" spans="2:9">
      <c r="B19" s="198" t="s">
        <v>617</v>
      </c>
      <c r="C19" s="199">
        <v>81000</v>
      </c>
      <c r="D19" s="199">
        <v>73000</v>
      </c>
      <c r="E19" s="199">
        <v>73000</v>
      </c>
      <c r="F19" s="199">
        <v>70000</v>
      </c>
      <c r="G19" s="199">
        <v>64000</v>
      </c>
      <c r="H19" s="199">
        <v>61000</v>
      </c>
      <c r="I19" s="199">
        <v>48000</v>
      </c>
    </row>
    <row r="20" spans="2:9">
      <c r="B20" s="198" t="s">
        <v>618</v>
      </c>
      <c r="C20" s="199">
        <v>97000</v>
      </c>
      <c r="D20" s="199">
        <v>77000</v>
      </c>
      <c r="E20" s="199">
        <v>77000</v>
      </c>
      <c r="F20" s="199">
        <v>74000</v>
      </c>
      <c r="G20" s="199">
        <v>68000</v>
      </c>
      <c r="H20" s="199">
        <v>65000</v>
      </c>
      <c r="I20" s="199">
        <v>53000</v>
      </c>
    </row>
    <row r="21" spans="2:9">
      <c r="B21" s="198" t="s">
        <v>619</v>
      </c>
      <c r="C21" s="199">
        <v>102000</v>
      </c>
      <c r="D21" s="199">
        <v>81000</v>
      </c>
      <c r="E21" s="199">
        <v>81000</v>
      </c>
      <c r="F21" s="199">
        <v>78000</v>
      </c>
      <c r="G21" s="199">
        <v>73000</v>
      </c>
      <c r="H21" s="199">
        <v>70000</v>
      </c>
      <c r="I21" s="199">
        <v>62000</v>
      </c>
    </row>
    <row r="22" spans="2:9">
      <c r="B22" s="198" t="s">
        <v>620</v>
      </c>
      <c r="C22" s="199">
        <v>108000</v>
      </c>
      <c r="D22" s="199">
        <v>86000</v>
      </c>
      <c r="E22" s="199">
        <v>86000</v>
      </c>
      <c r="F22" s="199">
        <v>83000</v>
      </c>
      <c r="G22" s="199">
        <v>78000</v>
      </c>
      <c r="H22" s="199">
        <v>75000</v>
      </c>
      <c r="I22" s="199">
        <v>66000</v>
      </c>
    </row>
    <row r="23" spans="2:9">
      <c r="B23" s="198" t="s">
        <v>621</v>
      </c>
      <c r="C23" s="199">
        <v>113000</v>
      </c>
      <c r="D23" s="199">
        <v>104000</v>
      </c>
      <c r="E23" s="199">
        <v>104000</v>
      </c>
      <c r="F23" s="199">
        <v>88000</v>
      </c>
      <c r="G23" s="199">
        <v>82000</v>
      </c>
      <c r="H23" s="199">
        <v>79000</v>
      </c>
      <c r="I23" s="199">
        <v>71000</v>
      </c>
    </row>
    <row r="24" spans="2:9">
      <c r="B24" s="198" t="s">
        <v>622</v>
      </c>
      <c r="C24" s="199">
        <v>118000</v>
      </c>
      <c r="D24" s="199">
        <v>109000</v>
      </c>
      <c r="E24" s="199">
        <v>109000</v>
      </c>
      <c r="F24" s="199">
        <v>106000</v>
      </c>
      <c r="G24" s="199">
        <v>87000</v>
      </c>
      <c r="H24" s="199">
        <v>84000</v>
      </c>
      <c r="I24" s="199">
        <v>76000</v>
      </c>
    </row>
    <row r="25" spans="2:9">
      <c r="B25" s="198" t="s">
        <v>623</v>
      </c>
      <c r="C25" s="199">
        <v>124000</v>
      </c>
      <c r="D25" s="199">
        <v>114000</v>
      </c>
      <c r="E25" s="199">
        <v>114000</v>
      </c>
      <c r="F25" s="199">
        <v>111000</v>
      </c>
      <c r="G25" s="199">
        <v>105000</v>
      </c>
      <c r="H25" s="199">
        <v>89000</v>
      </c>
      <c r="I25" s="199">
        <v>80000</v>
      </c>
    </row>
    <row r="26" spans="2:9">
      <c r="B26" s="198" t="s">
        <v>624</v>
      </c>
      <c r="C26" s="199">
        <v>129000</v>
      </c>
      <c r="D26" s="199">
        <v>120000</v>
      </c>
      <c r="E26" s="199">
        <v>120000</v>
      </c>
      <c r="F26" s="199">
        <v>116000</v>
      </c>
      <c r="G26" s="199">
        <v>110000</v>
      </c>
      <c r="H26" s="199">
        <v>107000</v>
      </c>
      <c r="I26" s="199">
        <v>85000</v>
      </c>
    </row>
    <row r="27" spans="2:9">
      <c r="B27" s="198" t="s">
        <v>625</v>
      </c>
      <c r="C27" s="199">
        <v>135000</v>
      </c>
      <c r="D27" s="199">
        <v>125000</v>
      </c>
      <c r="E27" s="199">
        <v>125000</v>
      </c>
      <c r="F27" s="199">
        <v>122000</v>
      </c>
      <c r="G27" s="199">
        <v>116000</v>
      </c>
      <c r="H27" s="199">
        <v>112000</v>
      </c>
      <c r="I27" s="199">
        <v>90000</v>
      </c>
    </row>
    <row r="28" spans="2:9">
      <c r="B28" s="198" t="s">
        <v>626</v>
      </c>
      <c r="C28" s="199">
        <v>140000</v>
      </c>
      <c r="D28" s="199">
        <v>131000</v>
      </c>
      <c r="E28" s="199">
        <v>131000</v>
      </c>
      <c r="F28" s="199">
        <v>127000</v>
      </c>
      <c r="G28" s="199">
        <v>121000</v>
      </c>
      <c r="H28" s="199">
        <v>118000</v>
      </c>
      <c r="I28" s="199">
        <v>108000</v>
      </c>
    </row>
    <row r="29" spans="2:9">
      <c r="B29" s="198" t="s">
        <v>627</v>
      </c>
      <c r="C29" s="199">
        <v>145000</v>
      </c>
      <c r="D29" s="199">
        <v>136000</v>
      </c>
      <c r="E29" s="199">
        <v>136000</v>
      </c>
      <c r="F29" s="199">
        <v>132000</v>
      </c>
      <c r="G29" s="199">
        <v>126000</v>
      </c>
      <c r="H29" s="199">
        <v>123000</v>
      </c>
      <c r="I29" s="199">
        <v>113000</v>
      </c>
    </row>
    <row r="30" spans="2:9">
      <c r="B30" s="198" t="s">
        <v>628</v>
      </c>
      <c r="C30" s="199">
        <v>151000</v>
      </c>
      <c r="D30" s="199">
        <v>141000</v>
      </c>
      <c r="E30" s="199">
        <v>141000</v>
      </c>
      <c r="F30" s="199">
        <v>138000</v>
      </c>
      <c r="G30" s="199">
        <v>132000</v>
      </c>
      <c r="H30" s="199">
        <v>128000</v>
      </c>
      <c r="I30" s="199">
        <v>119000</v>
      </c>
    </row>
    <row r="31" spans="2:9">
      <c r="B31" s="198" t="s">
        <v>629</v>
      </c>
      <c r="C31" s="199">
        <v>157000</v>
      </c>
      <c r="D31" s="199">
        <v>148000</v>
      </c>
      <c r="E31" s="199">
        <v>148000</v>
      </c>
      <c r="F31" s="199">
        <v>144000</v>
      </c>
      <c r="G31" s="199">
        <v>138000</v>
      </c>
      <c r="H31" s="199">
        <v>135000</v>
      </c>
      <c r="I31" s="199">
        <v>125000</v>
      </c>
    </row>
    <row r="32" spans="2:9">
      <c r="B32" s="198" t="s">
        <v>630</v>
      </c>
      <c r="C32" s="199">
        <v>163000</v>
      </c>
      <c r="D32" s="199">
        <v>154000</v>
      </c>
      <c r="E32" s="199">
        <v>154000</v>
      </c>
      <c r="F32" s="199">
        <v>150000</v>
      </c>
      <c r="G32" s="199">
        <v>144000</v>
      </c>
      <c r="H32" s="199">
        <v>141000</v>
      </c>
      <c r="I32" s="199">
        <v>131000</v>
      </c>
    </row>
    <row r="33" spans="2:9">
      <c r="B33" s="198" t="s">
        <v>631</v>
      </c>
      <c r="C33" s="199">
        <v>170000</v>
      </c>
      <c r="D33" s="199">
        <v>160000</v>
      </c>
      <c r="E33" s="199">
        <v>160000</v>
      </c>
      <c r="F33" s="199">
        <v>157000</v>
      </c>
      <c r="G33" s="199">
        <v>151000</v>
      </c>
      <c r="H33" s="199">
        <v>147000</v>
      </c>
      <c r="I33" s="199">
        <v>138000</v>
      </c>
    </row>
    <row r="34" spans="2:9">
      <c r="B34" s="198" t="s">
        <v>632</v>
      </c>
      <c r="C34" s="199">
        <v>176000</v>
      </c>
      <c r="D34" s="199">
        <v>166000</v>
      </c>
      <c r="E34" s="199">
        <v>166000</v>
      </c>
      <c r="F34" s="199">
        <v>163000</v>
      </c>
      <c r="G34" s="199">
        <v>157000</v>
      </c>
      <c r="H34" s="199">
        <v>153000</v>
      </c>
      <c r="I34" s="199">
        <v>144000</v>
      </c>
    </row>
    <row r="35" spans="2:9">
      <c r="B35" s="198" t="s">
        <v>633</v>
      </c>
      <c r="C35" s="199">
        <v>213000</v>
      </c>
      <c r="D35" s="199">
        <v>194000</v>
      </c>
      <c r="E35" s="199">
        <v>194000</v>
      </c>
      <c r="F35" s="199">
        <v>191000</v>
      </c>
      <c r="G35" s="199">
        <v>185000</v>
      </c>
      <c r="H35" s="199">
        <v>181000</v>
      </c>
      <c r="I35" s="199">
        <v>172000</v>
      </c>
    </row>
    <row r="36" spans="2:9">
      <c r="B36" s="198" t="s">
        <v>634</v>
      </c>
      <c r="C36" s="199">
        <v>242000</v>
      </c>
      <c r="D36" s="199">
        <v>239000</v>
      </c>
      <c r="E36" s="199">
        <v>232000</v>
      </c>
      <c r="F36" s="199">
        <v>229000</v>
      </c>
      <c r="G36" s="199">
        <v>229000</v>
      </c>
      <c r="H36" s="199">
        <v>219000</v>
      </c>
      <c r="I36" s="199">
        <v>206000</v>
      </c>
    </row>
    <row r="37" spans="2:9">
      <c r="B37" s="198" t="s">
        <v>635</v>
      </c>
      <c r="C37" s="199">
        <v>271000</v>
      </c>
      <c r="D37" s="199">
        <v>271000</v>
      </c>
      <c r="E37" s="199">
        <v>261000</v>
      </c>
      <c r="F37" s="199">
        <v>258000</v>
      </c>
      <c r="G37" s="199">
        <v>261000</v>
      </c>
      <c r="H37" s="199">
        <v>248000</v>
      </c>
      <c r="I37" s="199">
        <v>248000</v>
      </c>
    </row>
    <row r="38" spans="2:9">
      <c r="B38" s="198" t="s">
        <v>636</v>
      </c>
      <c r="C38" s="199">
        <v>355000</v>
      </c>
      <c r="D38" s="199">
        <v>355000</v>
      </c>
      <c r="E38" s="199">
        <v>343000</v>
      </c>
      <c r="F38" s="199">
        <v>339000</v>
      </c>
      <c r="G38" s="199">
        <v>343000</v>
      </c>
      <c r="H38" s="199">
        <v>277000</v>
      </c>
      <c r="I38" s="199">
        <v>277000</v>
      </c>
    </row>
    <row r="39" spans="2:9">
      <c r="B39" s="198" t="s">
        <v>637</v>
      </c>
      <c r="C39" s="199">
        <v>389000</v>
      </c>
      <c r="D39" s="199">
        <v>389000</v>
      </c>
      <c r="E39" s="199">
        <v>377000</v>
      </c>
      <c r="F39" s="199">
        <v>373000</v>
      </c>
      <c r="G39" s="199">
        <v>377000</v>
      </c>
      <c r="H39" s="199">
        <v>361000</v>
      </c>
      <c r="I39" s="199">
        <v>361000</v>
      </c>
    </row>
    <row r="40" spans="2:9">
      <c r="B40" s="198" t="s">
        <v>638</v>
      </c>
      <c r="C40" s="199">
        <v>424000</v>
      </c>
      <c r="D40" s="199">
        <v>424000</v>
      </c>
      <c r="E40" s="199">
        <v>412000</v>
      </c>
      <c r="F40" s="199">
        <v>408000</v>
      </c>
      <c r="G40" s="199">
        <v>412000</v>
      </c>
      <c r="H40" s="199">
        <v>396000</v>
      </c>
      <c r="I40" s="199">
        <v>396000</v>
      </c>
    </row>
    <row r="41" spans="2:9">
      <c r="B41" s="198" t="s">
        <v>639</v>
      </c>
      <c r="C41" s="199">
        <v>458000</v>
      </c>
      <c r="D41" s="199">
        <v>458000</v>
      </c>
      <c r="E41" s="199">
        <v>446000</v>
      </c>
      <c r="F41" s="199">
        <v>442000</v>
      </c>
      <c r="G41" s="199">
        <v>446000</v>
      </c>
      <c r="H41" s="199">
        <v>430000</v>
      </c>
      <c r="I41" s="199">
        <v>430000</v>
      </c>
    </row>
    <row r="42" spans="2:9">
      <c r="B42" s="198" t="s">
        <v>640</v>
      </c>
      <c r="C42" s="199">
        <v>493000</v>
      </c>
      <c r="D42" s="199">
        <v>493000</v>
      </c>
      <c r="E42" s="199">
        <v>481000</v>
      </c>
      <c r="F42" s="199">
        <v>477000</v>
      </c>
      <c r="G42" s="199">
        <v>481000</v>
      </c>
      <c r="H42" s="199">
        <v>465000</v>
      </c>
      <c r="I42" s="199">
        <v>465000</v>
      </c>
    </row>
    <row r="43" spans="2:9">
      <c r="B43" s="198" t="s">
        <v>641</v>
      </c>
      <c r="C43" s="199">
        <v>528000</v>
      </c>
      <c r="D43" s="199">
        <v>528000</v>
      </c>
      <c r="E43" s="199">
        <v>516000</v>
      </c>
      <c r="F43" s="199">
        <v>512000</v>
      </c>
      <c r="G43" s="199">
        <v>516000</v>
      </c>
      <c r="H43" s="199">
        <v>500000</v>
      </c>
      <c r="I43" s="199">
        <v>500000</v>
      </c>
    </row>
    <row r="44" spans="2:9">
      <c r="B44" s="198" t="s">
        <v>642</v>
      </c>
      <c r="C44" s="199">
        <v>564000</v>
      </c>
      <c r="D44" s="199">
        <v>564000</v>
      </c>
      <c r="E44" s="199">
        <v>552000</v>
      </c>
      <c r="F44" s="199">
        <v>548000</v>
      </c>
      <c r="G44" s="199">
        <v>552000</v>
      </c>
      <c r="H44" s="199">
        <v>536000</v>
      </c>
      <c r="I44" s="199">
        <v>536000</v>
      </c>
    </row>
    <row r="45" spans="2:9">
      <c r="B45" s="198" t="s">
        <v>643</v>
      </c>
      <c r="C45" s="199">
        <v>599000</v>
      </c>
      <c r="D45" s="199">
        <v>599000</v>
      </c>
      <c r="E45" s="199">
        <v>587000</v>
      </c>
      <c r="F45" s="199">
        <v>583000</v>
      </c>
      <c r="G45" s="199">
        <v>587000</v>
      </c>
      <c r="H45" s="199">
        <v>571000</v>
      </c>
      <c r="I45" s="199">
        <v>571000</v>
      </c>
    </row>
    <row r="46" spans="2:9">
      <c r="B46" s="198" t="s">
        <v>644</v>
      </c>
      <c r="C46" s="199">
        <v>635000</v>
      </c>
      <c r="D46" s="199">
        <v>635000</v>
      </c>
      <c r="E46" s="199">
        <v>623000</v>
      </c>
      <c r="F46" s="199">
        <v>619000</v>
      </c>
      <c r="G46" s="199">
        <v>623000</v>
      </c>
      <c r="H46" s="199">
        <v>607000</v>
      </c>
      <c r="I46" s="199">
        <v>607000</v>
      </c>
    </row>
    <row r="47" spans="2:9">
      <c r="B47" s="198" t="s">
        <v>645</v>
      </c>
      <c r="C47" s="199">
        <v>767000</v>
      </c>
      <c r="D47" s="199">
        <v>767000</v>
      </c>
      <c r="E47" s="199">
        <v>754000</v>
      </c>
      <c r="F47" s="199">
        <v>749000</v>
      </c>
      <c r="G47" s="199">
        <v>754000</v>
      </c>
      <c r="H47" s="199">
        <v>642000</v>
      </c>
      <c r="I47" s="199">
        <v>642000</v>
      </c>
    </row>
    <row r="48" spans="2:9">
      <c r="B48" s="198" t="s">
        <v>646</v>
      </c>
      <c r="C48" s="199">
        <v>808000</v>
      </c>
      <c r="D48" s="199">
        <v>808000</v>
      </c>
      <c r="E48" s="199">
        <v>795000</v>
      </c>
      <c r="F48" s="199">
        <v>790000</v>
      </c>
      <c r="G48" s="199">
        <v>795000</v>
      </c>
      <c r="H48" s="199">
        <v>776000</v>
      </c>
      <c r="I48" s="199">
        <v>776000</v>
      </c>
    </row>
    <row r="49" spans="2:9">
      <c r="B49" s="200" t="s">
        <v>647</v>
      </c>
      <c r="C49" s="199">
        <v>849000</v>
      </c>
      <c r="D49" s="199">
        <v>849000</v>
      </c>
      <c r="E49" s="199">
        <v>835000</v>
      </c>
      <c r="F49" s="199">
        <v>830000</v>
      </c>
      <c r="G49" s="199">
        <v>835000</v>
      </c>
      <c r="H49" s="199">
        <v>817000</v>
      </c>
      <c r="I49" s="199">
        <v>817000</v>
      </c>
    </row>
    <row r="50" spans="2:9">
      <c r="B50" s="189"/>
    </row>
    <row r="51" spans="2:9">
      <c r="B51" s="192" t="s">
        <v>648</v>
      </c>
    </row>
    <row r="52" spans="2:9">
      <c r="B52" s="193" t="s">
        <v>649</v>
      </c>
    </row>
    <row r="53" spans="2:9">
      <c r="B53" s="192" t="s">
        <v>650</v>
      </c>
    </row>
    <row r="54" spans="2:9">
      <c r="B54" s="193" t="s">
        <v>651</v>
      </c>
    </row>
    <row r="55" spans="2:9">
      <c r="B55" s="192" t="s">
        <v>652</v>
      </c>
    </row>
    <row r="56" spans="2:9">
      <c r="B56" s="193" t="s">
        <v>653</v>
      </c>
    </row>
    <row r="57" spans="2:9">
      <c r="B57" s="192" t="s">
        <v>654</v>
      </c>
    </row>
    <row r="58" spans="2:9">
      <c r="B58" s="193" t="s">
        <v>655</v>
      </c>
    </row>
    <row r="59" spans="2:9">
      <c r="B59" s="193" t="s">
        <v>656</v>
      </c>
    </row>
    <row r="60" spans="2:9">
      <c r="B60" s="189"/>
    </row>
    <row r="61" spans="2:9">
      <c r="B61" s="194" t="s">
        <v>657</v>
      </c>
    </row>
    <row r="62" spans="2:9">
      <c r="B62" s="195"/>
    </row>
    <row r="63" spans="2:9">
      <c r="B63" s="196" t="s">
        <v>658</v>
      </c>
    </row>
    <row r="64" spans="2:9">
      <c r="B64" s="196"/>
    </row>
  </sheetData>
  <mergeCells count="2">
    <mergeCell ref="B4:B5"/>
    <mergeCell ref="C4:I4"/>
  </mergeCells>
  <phoneticPr fontId="1"/>
  <hyperlinks>
    <hyperlink ref="C5" r:id="rId1" location="note1" display="https://www.soumu.go.jp/main_sosiki/jichi_zeisei/czaisei/czaisei_seido/furusato/mechanism/deduction.html - note1" xr:uid="{00000000-0004-0000-0A00-000000000000}"/>
    <hyperlink ref="D5" r:id="rId2" location="note2" display="https://www.soumu.go.jp/main_sosiki/jichi_zeisei/czaisei/czaisei_seido/furusato/mechanism/deduction.html - note2" xr:uid="{00000000-0004-0000-0A00-000001000000}"/>
    <hyperlink ref="E5" r:id="rId3" location="note3" display="https://www.soumu.go.jp/main_sosiki/jichi_zeisei/czaisei/czaisei_seido/furusato/mechanism/deduction.html - note3" xr:uid="{00000000-0004-0000-0A00-000002000000}"/>
    <hyperlink ref="F5" r:id="rId4" location="note3" display="https://www.soumu.go.jp/main_sosiki/jichi_zeisei/czaisei/czaisei_seido/furusato/mechanism/deduction.html - note3" xr:uid="{00000000-0004-0000-0A00-000003000000}"/>
    <hyperlink ref="B63" r:id="rId5" display="https://www.soumu.go.jp/main_content/000408218.xlsx" xr:uid="{00000000-0004-0000-0A00-000004000000}"/>
    <hyperlink ref="B64" r:id="rId6" display="https://www.soumu.go.jp/main_content/000408218.xlsx" xr:uid="{00000000-0004-0000-0A00-000005000000}"/>
  </hyperlinks>
  <pageMargins left="0.7" right="0.7" top="0.75" bottom="0.75" header="0.3" footer="0.3"/>
  <pageSetup paperSize="9" orientation="portrait" horizontalDpi="4294967293" verticalDpi="0" r:id="rId7"/>
  <drawing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1317"/>
  <sheetViews>
    <sheetView showGridLines="0" workbookViewId="0">
      <selection activeCell="S1293" sqref="S1293"/>
    </sheetView>
  </sheetViews>
  <sheetFormatPr defaultRowHeight="15"/>
  <cols>
    <col min="1" max="1" width="8.88671875" style="202"/>
    <col min="2" max="2" width="15.44140625" style="202" customWidth="1"/>
    <col min="3" max="4" width="10.109375" style="202" bestFit="1" customWidth="1"/>
    <col min="5" max="5" width="10" style="202" bestFit="1" customWidth="1"/>
    <col min="6" max="6" width="10.109375" style="202" bestFit="1" customWidth="1"/>
    <col min="7" max="7" width="10" style="202" bestFit="1" customWidth="1"/>
    <col min="8" max="9" width="10.109375" style="202" bestFit="1" customWidth="1"/>
    <col min="10" max="16384" width="8.88671875" style="202"/>
  </cols>
  <sheetData>
    <row r="2" spans="2:11" ht="31.2">
      <c r="B2" s="227" t="s">
        <v>666</v>
      </c>
      <c r="C2" s="224"/>
      <c r="D2" s="224"/>
      <c r="E2" s="224"/>
    </row>
    <row r="3" spans="2:11">
      <c r="B3" s="203"/>
    </row>
    <row r="4" spans="2:11" ht="23.4">
      <c r="B4" s="225" t="s">
        <v>381</v>
      </c>
      <c r="C4" s="226"/>
      <c r="D4" s="226"/>
      <c r="E4" s="226"/>
      <c r="F4" s="226"/>
      <c r="G4" s="226"/>
      <c r="H4" s="226"/>
      <c r="I4" s="226"/>
      <c r="J4" s="226"/>
      <c r="K4" s="226"/>
    </row>
    <row r="5" spans="2:11">
      <c r="B5" s="203"/>
    </row>
    <row r="6" spans="2:11">
      <c r="B6" s="218" t="s">
        <v>382</v>
      </c>
    </row>
    <row r="7" spans="2:11">
      <c r="B7" s="219"/>
    </row>
    <row r="8" spans="2:11">
      <c r="B8" s="218" t="s">
        <v>383</v>
      </c>
    </row>
    <row r="9" spans="2:11">
      <c r="B9" s="219"/>
    </row>
    <row r="10" spans="2:11">
      <c r="B10" s="218" t="s">
        <v>384</v>
      </c>
    </row>
    <row r="11" spans="2:11">
      <c r="B11" s="203"/>
    </row>
    <row r="12" spans="2:11">
      <c r="B12" s="204" t="s">
        <v>385</v>
      </c>
    </row>
    <row r="13" spans="2:11">
      <c r="B13" s="203"/>
    </row>
    <row r="14" spans="2:11">
      <c r="B14" s="204" t="s">
        <v>386</v>
      </c>
    </row>
    <row r="15" spans="2:11">
      <c r="B15" s="203"/>
    </row>
    <row r="16" spans="2:11">
      <c r="B16" s="220" t="s">
        <v>382</v>
      </c>
    </row>
    <row r="17" spans="2:2">
      <c r="B17" s="221"/>
    </row>
    <row r="18" spans="2:2">
      <c r="B18" s="220" t="s">
        <v>387</v>
      </c>
    </row>
    <row r="19" spans="2:2">
      <c r="B19" s="221"/>
    </row>
    <row r="20" spans="2:2">
      <c r="B20" s="220" t="s">
        <v>383</v>
      </c>
    </row>
    <row r="21" spans="2:2">
      <c r="B21" s="221"/>
    </row>
    <row r="22" spans="2:2">
      <c r="B22" s="220" t="s">
        <v>388</v>
      </c>
    </row>
    <row r="23" spans="2:2">
      <c r="B23" s="221"/>
    </row>
    <row r="24" spans="2:2">
      <c r="B24" s="220" t="s">
        <v>389</v>
      </c>
    </row>
    <row r="25" spans="2:2">
      <c r="B25" s="221"/>
    </row>
    <row r="26" spans="2:2">
      <c r="B26" s="220" t="s">
        <v>384</v>
      </c>
    </row>
    <row r="27" spans="2:2">
      <c r="B27" s="221"/>
    </row>
    <row r="28" spans="2:2">
      <c r="B28" s="220" t="s">
        <v>390</v>
      </c>
    </row>
    <row r="29" spans="2:2">
      <c r="B29" s="221"/>
    </row>
    <row r="30" spans="2:2">
      <c r="B30" s="220" t="s">
        <v>391</v>
      </c>
    </row>
    <row r="31" spans="2:2">
      <c r="B31" s="221"/>
    </row>
    <row r="32" spans="2:2">
      <c r="B32" s="220" t="s">
        <v>392</v>
      </c>
    </row>
    <row r="33" spans="2:17">
      <c r="B33" s="203"/>
    </row>
    <row r="34" spans="2:17">
      <c r="B34" s="204"/>
    </row>
    <row r="35" spans="2:17">
      <c r="B35" s="203"/>
    </row>
    <row r="36" spans="2:17">
      <c r="B36" s="204" t="s">
        <v>393</v>
      </c>
    </row>
    <row r="37" spans="2:17">
      <c r="B37" s="203"/>
    </row>
    <row r="38" spans="2:17" ht="34.799999999999997" customHeight="1">
      <c r="B38" s="242" t="s">
        <v>394</v>
      </c>
      <c r="C38" s="243"/>
      <c r="D38" s="243"/>
      <c r="E38" s="243"/>
      <c r="F38" s="243"/>
      <c r="G38" s="243"/>
      <c r="H38" s="243"/>
      <c r="I38" s="243"/>
      <c r="J38" s="243"/>
      <c r="K38" s="243"/>
      <c r="L38" s="243"/>
      <c r="M38" s="243"/>
      <c r="N38" s="243"/>
      <c r="O38" s="243"/>
      <c r="P38" s="243"/>
      <c r="Q38" s="243"/>
    </row>
    <row r="39" spans="2:17">
      <c r="B39" s="203"/>
    </row>
    <row r="40" spans="2:17">
      <c r="B40" s="204" t="s">
        <v>395</v>
      </c>
    </row>
    <row r="41" spans="2:17">
      <c r="B41" s="203"/>
    </row>
    <row r="42" spans="2:17">
      <c r="B42" s="204"/>
    </row>
    <row r="43" spans="2:17">
      <c r="B43" s="203"/>
    </row>
    <row r="44" spans="2:17">
      <c r="B44" s="204" t="s">
        <v>396</v>
      </c>
    </row>
    <row r="45" spans="2:17">
      <c r="B45" s="204" t="s">
        <v>397</v>
      </c>
    </row>
    <row r="46" spans="2:17">
      <c r="B46" s="203"/>
    </row>
    <row r="47" spans="2:17">
      <c r="B47" s="204"/>
    </row>
    <row r="48" spans="2:17">
      <c r="B48" s="203"/>
    </row>
    <row r="49" spans="2:2">
      <c r="B49" s="204" t="s">
        <v>398</v>
      </c>
    </row>
    <row r="50" spans="2:2">
      <c r="B50" s="204" t="s">
        <v>399</v>
      </c>
    </row>
    <row r="51" spans="2:2">
      <c r="B51" s="203"/>
    </row>
    <row r="52" spans="2:2">
      <c r="B52" s="204" t="s">
        <v>400</v>
      </c>
    </row>
    <row r="53" spans="2:2">
      <c r="B53" s="203"/>
    </row>
    <row r="54" spans="2:2">
      <c r="B54" s="204"/>
    </row>
    <row r="55" spans="2:2">
      <c r="B55" s="203"/>
    </row>
    <row r="56" spans="2:2">
      <c r="B56" s="204" t="s">
        <v>401</v>
      </c>
    </row>
    <row r="57" spans="2:2">
      <c r="B57" s="204"/>
    </row>
    <row r="58" spans="2:2">
      <c r="B58" s="204"/>
    </row>
    <row r="59" spans="2:2">
      <c r="B59" s="203"/>
    </row>
    <row r="60" spans="2:2">
      <c r="B60" s="203"/>
    </row>
    <row r="61" spans="2:2">
      <c r="B61" s="203"/>
    </row>
    <row r="62" spans="2:2">
      <c r="B62" s="203"/>
    </row>
    <row r="63" spans="2:2">
      <c r="B63" s="203"/>
    </row>
    <row r="64" spans="2:2">
      <c r="B64" s="203"/>
    </row>
    <row r="65" spans="2:2">
      <c r="B65" s="203"/>
    </row>
    <row r="66" spans="2:2">
      <c r="B66" s="203"/>
    </row>
    <row r="67" spans="2:2">
      <c r="B67" s="203"/>
    </row>
    <row r="68" spans="2:2">
      <c r="B68" s="203"/>
    </row>
    <row r="69" spans="2:2">
      <c r="B69" s="203"/>
    </row>
    <row r="70" spans="2:2">
      <c r="B70" s="203"/>
    </row>
    <row r="71" spans="2:2">
      <c r="B71" s="203"/>
    </row>
    <row r="72" spans="2:2">
      <c r="B72" s="203"/>
    </row>
    <row r="73" spans="2:2">
      <c r="B73" s="203"/>
    </row>
    <row r="74" spans="2:2">
      <c r="B74" s="203"/>
    </row>
    <row r="75" spans="2:2">
      <c r="B75" s="203"/>
    </row>
    <row r="76" spans="2:2">
      <c r="B76" s="203"/>
    </row>
    <row r="77" spans="2:2">
      <c r="B77" s="203"/>
    </row>
    <row r="78" spans="2:2">
      <c r="B78" s="203"/>
    </row>
    <row r="79" spans="2:2">
      <c r="B79" s="203"/>
    </row>
    <row r="80" spans="2:2">
      <c r="B80" s="203"/>
    </row>
    <row r="81" spans="2:2">
      <c r="B81" s="203"/>
    </row>
    <row r="82" spans="2:2">
      <c r="B82" s="203"/>
    </row>
    <row r="83" spans="2:2">
      <c r="B83" s="203"/>
    </row>
    <row r="84" spans="2:2">
      <c r="B84" s="203"/>
    </row>
    <row r="85" spans="2:2">
      <c r="B85" s="204" t="s">
        <v>402</v>
      </c>
    </row>
    <row r="86" spans="2:2">
      <c r="B86" s="203"/>
    </row>
    <row r="87" spans="2:2">
      <c r="B87" s="204" t="s">
        <v>403</v>
      </c>
    </row>
    <row r="88" spans="2:2">
      <c r="B88" s="203"/>
    </row>
    <row r="89" spans="2:2">
      <c r="B89" s="204"/>
    </row>
    <row r="90" spans="2:2">
      <c r="B90" s="203"/>
    </row>
    <row r="91" spans="2:2">
      <c r="B91" s="204" t="s">
        <v>404</v>
      </c>
    </row>
    <row r="92" spans="2:2">
      <c r="B92" s="203"/>
    </row>
    <row r="93" spans="2:2">
      <c r="B93" s="204" t="s">
        <v>405</v>
      </c>
    </row>
    <row r="94" spans="2:2">
      <c r="B94" s="203"/>
    </row>
    <row r="95" spans="2:2">
      <c r="B95" s="204"/>
    </row>
    <row r="96" spans="2:2">
      <c r="B96" s="203"/>
    </row>
    <row r="97" spans="2:2">
      <c r="B97" s="204" t="s">
        <v>406</v>
      </c>
    </row>
    <row r="98" spans="2:2">
      <c r="B98" s="203"/>
    </row>
    <row r="99" spans="2:2">
      <c r="B99" s="204" t="s">
        <v>407</v>
      </c>
    </row>
    <row r="100" spans="2:2">
      <c r="B100" s="203"/>
    </row>
    <row r="101" spans="2:2">
      <c r="B101" s="204"/>
    </row>
    <row r="102" spans="2:2">
      <c r="B102" s="203"/>
    </row>
    <row r="103" spans="2:2">
      <c r="B103" s="204" t="s">
        <v>408</v>
      </c>
    </row>
    <row r="104" spans="2:2">
      <c r="B104" s="203"/>
    </row>
    <row r="105" spans="2:2">
      <c r="B105" s="204" t="s">
        <v>409</v>
      </c>
    </row>
    <row r="106" spans="2:2">
      <c r="B106" s="203"/>
    </row>
    <row r="107" spans="2:2">
      <c r="B107" s="204"/>
    </row>
    <row r="108" spans="2:2">
      <c r="B108" s="203"/>
    </row>
    <row r="109" spans="2:2">
      <c r="B109" s="204" t="s">
        <v>410</v>
      </c>
    </row>
    <row r="110" spans="2:2">
      <c r="B110" s="203"/>
    </row>
    <row r="111" spans="2:2">
      <c r="B111" s="204"/>
    </row>
    <row r="112" spans="2:2">
      <c r="B112" s="204"/>
    </row>
    <row r="113" spans="2:2">
      <c r="B113" s="204"/>
    </row>
    <row r="114" spans="2:2">
      <c r="B114" s="203"/>
    </row>
    <row r="115" spans="2:2">
      <c r="B115" s="203"/>
    </row>
    <row r="116" spans="2:2">
      <c r="B116" s="203"/>
    </row>
    <row r="117" spans="2:2">
      <c r="B117" s="203"/>
    </row>
    <row r="118" spans="2:2">
      <c r="B118" s="203"/>
    </row>
    <row r="119" spans="2:2">
      <c r="B119" s="203"/>
    </row>
    <row r="120" spans="2:2">
      <c r="B120" s="203"/>
    </row>
    <row r="121" spans="2:2">
      <c r="B121" s="203"/>
    </row>
    <row r="122" spans="2:2">
      <c r="B122" s="203"/>
    </row>
    <row r="123" spans="2:2">
      <c r="B123" s="203"/>
    </row>
    <row r="124" spans="2:2">
      <c r="B124" s="203"/>
    </row>
    <row r="125" spans="2:2">
      <c r="B125" s="203"/>
    </row>
    <row r="126" spans="2:2">
      <c r="B126" s="203"/>
    </row>
    <row r="127" spans="2:2">
      <c r="B127" s="203"/>
    </row>
    <row r="128" spans="2:2">
      <c r="B128" s="203"/>
    </row>
    <row r="129" spans="2:2">
      <c r="B129" s="203"/>
    </row>
    <row r="130" spans="2:2">
      <c r="B130" s="203"/>
    </row>
    <row r="131" spans="2:2">
      <c r="B131" s="203"/>
    </row>
    <row r="132" spans="2:2">
      <c r="B132" s="203"/>
    </row>
    <row r="133" spans="2:2">
      <c r="B133" s="203"/>
    </row>
    <row r="134" spans="2:2">
      <c r="B134" s="203"/>
    </row>
    <row r="135" spans="2:2">
      <c r="B135" s="203"/>
    </row>
    <row r="136" spans="2:2">
      <c r="B136" s="203"/>
    </row>
    <row r="137" spans="2:2">
      <c r="B137" s="203"/>
    </row>
    <row r="138" spans="2:2">
      <c r="B138" s="203"/>
    </row>
    <row r="139" spans="2:2">
      <c r="B139" s="203"/>
    </row>
    <row r="140" spans="2:2">
      <c r="B140" s="203"/>
    </row>
    <row r="141" spans="2:2">
      <c r="B141" s="203"/>
    </row>
    <row r="142" spans="2:2">
      <c r="B142" s="203"/>
    </row>
    <row r="143" spans="2:2">
      <c r="B143" s="203"/>
    </row>
    <row r="144" spans="2:2">
      <c r="B144" s="203"/>
    </row>
    <row r="145" spans="2:2">
      <c r="B145" s="203"/>
    </row>
    <row r="146" spans="2:2">
      <c r="B146" s="203"/>
    </row>
    <row r="147" spans="2:2">
      <c r="B147" s="203"/>
    </row>
    <row r="148" spans="2:2">
      <c r="B148" s="203"/>
    </row>
    <row r="149" spans="2:2">
      <c r="B149" s="203"/>
    </row>
    <row r="150" spans="2:2">
      <c r="B150" s="203"/>
    </row>
    <row r="151" spans="2:2">
      <c r="B151" s="203"/>
    </row>
    <row r="152" spans="2:2">
      <c r="B152" s="203"/>
    </row>
    <row r="153" spans="2:2">
      <c r="B153" s="204" t="s">
        <v>411</v>
      </c>
    </row>
    <row r="154" spans="2:2">
      <c r="B154" s="203"/>
    </row>
    <row r="155" spans="2:2">
      <c r="B155" s="204" t="s">
        <v>412</v>
      </c>
    </row>
    <row r="156" spans="2:2">
      <c r="B156" s="203"/>
    </row>
    <row r="157" spans="2:2">
      <c r="B157" s="204"/>
    </row>
    <row r="158" spans="2:2">
      <c r="B158" s="203"/>
    </row>
    <row r="159" spans="2:2">
      <c r="B159" s="204" t="s">
        <v>413</v>
      </c>
    </row>
    <row r="160" spans="2:2">
      <c r="B160" s="203"/>
    </row>
    <row r="161" spans="2:2">
      <c r="B161" s="204" t="s">
        <v>414</v>
      </c>
    </row>
    <row r="162" spans="2:2">
      <c r="B162" s="203"/>
    </row>
    <row r="163" spans="2:2">
      <c r="B163" s="204"/>
    </row>
    <row r="164" spans="2:2">
      <c r="B164" s="203"/>
    </row>
    <row r="165" spans="2:2">
      <c r="B165" s="204" t="s">
        <v>415</v>
      </c>
    </row>
    <row r="166" spans="2:2">
      <c r="B166" s="203"/>
    </row>
    <row r="167" spans="2:2">
      <c r="B167" s="204" t="s">
        <v>416</v>
      </c>
    </row>
    <row r="168" spans="2:2">
      <c r="B168" s="203"/>
    </row>
    <row r="169" spans="2:2">
      <c r="B169" s="204"/>
    </row>
    <row r="170" spans="2:2">
      <c r="B170" s="203"/>
    </row>
    <row r="171" spans="2:2">
      <c r="B171" s="204" t="s">
        <v>417</v>
      </c>
    </row>
    <row r="172" spans="2:2">
      <c r="B172" s="203"/>
    </row>
    <row r="173" spans="2:2">
      <c r="B173" s="204"/>
    </row>
    <row r="174" spans="2:2">
      <c r="B174" s="203"/>
    </row>
    <row r="175" spans="2:2">
      <c r="B175" s="204" t="s">
        <v>418</v>
      </c>
    </row>
    <row r="176" spans="2:2">
      <c r="B176" s="203"/>
    </row>
    <row r="177" spans="2:2">
      <c r="B177" s="204" t="s">
        <v>419</v>
      </c>
    </row>
    <row r="178" spans="2:2">
      <c r="B178" s="203"/>
    </row>
    <row r="179" spans="2:2">
      <c r="B179" s="204"/>
    </row>
    <row r="180" spans="2:2">
      <c r="B180" s="203"/>
    </row>
    <row r="181" spans="2:2">
      <c r="B181" s="204" t="s">
        <v>420</v>
      </c>
    </row>
    <row r="182" spans="2:2">
      <c r="B182" s="203"/>
    </row>
    <row r="183" spans="2:2">
      <c r="B183" s="204" t="s">
        <v>421</v>
      </c>
    </row>
    <row r="184" spans="2:2">
      <c r="B184" s="203"/>
    </row>
    <row r="185" spans="2:2">
      <c r="B185" s="204"/>
    </row>
    <row r="186" spans="2:2">
      <c r="B186" s="204"/>
    </row>
    <row r="187" spans="2:2">
      <c r="B187" s="204"/>
    </row>
    <row r="188" spans="2:2">
      <c r="B188" s="203"/>
    </row>
    <row r="189" spans="2:2">
      <c r="B189" s="203"/>
    </row>
    <row r="190" spans="2:2">
      <c r="B190" s="203"/>
    </row>
    <row r="191" spans="2:2">
      <c r="B191" s="203"/>
    </row>
    <row r="192" spans="2:2">
      <c r="B192" s="203"/>
    </row>
    <row r="193" spans="2:2">
      <c r="B193" s="203"/>
    </row>
    <row r="194" spans="2:2">
      <c r="B194" s="203"/>
    </row>
    <row r="195" spans="2:2">
      <c r="B195" s="203"/>
    </row>
    <row r="196" spans="2:2">
      <c r="B196" s="203"/>
    </row>
    <row r="197" spans="2:2">
      <c r="B197" s="203"/>
    </row>
    <row r="198" spans="2:2">
      <c r="B198" s="203"/>
    </row>
    <row r="199" spans="2:2">
      <c r="B199" s="203"/>
    </row>
    <row r="200" spans="2:2">
      <c r="B200" s="203"/>
    </row>
    <row r="201" spans="2:2">
      <c r="B201" s="203"/>
    </row>
    <row r="202" spans="2:2">
      <c r="B202" s="203"/>
    </row>
    <row r="203" spans="2:2">
      <c r="B203" s="203"/>
    </row>
    <row r="204" spans="2:2">
      <c r="B204" s="203"/>
    </row>
    <row r="205" spans="2:2">
      <c r="B205" s="203"/>
    </row>
    <row r="206" spans="2:2">
      <c r="B206" s="203"/>
    </row>
    <row r="207" spans="2:2">
      <c r="B207" s="203"/>
    </row>
    <row r="208" spans="2:2">
      <c r="B208" s="203"/>
    </row>
    <row r="209" spans="2:2">
      <c r="B209" s="203"/>
    </row>
    <row r="210" spans="2:2">
      <c r="B210" s="203"/>
    </row>
    <row r="211" spans="2:2">
      <c r="B211" s="203"/>
    </row>
    <row r="212" spans="2:2">
      <c r="B212" s="203"/>
    </row>
    <row r="213" spans="2:2">
      <c r="B213" s="203"/>
    </row>
    <row r="214" spans="2:2">
      <c r="B214" s="203"/>
    </row>
    <row r="215" spans="2:2">
      <c r="B215" s="203"/>
    </row>
    <row r="216" spans="2:2">
      <c r="B216" s="203"/>
    </row>
    <row r="217" spans="2:2">
      <c r="B217" s="203"/>
    </row>
    <row r="218" spans="2:2">
      <c r="B218" s="203"/>
    </row>
    <row r="219" spans="2:2">
      <c r="B219" s="203"/>
    </row>
    <row r="220" spans="2:2">
      <c r="B220" s="203"/>
    </row>
    <row r="221" spans="2:2">
      <c r="B221" s="203"/>
    </row>
    <row r="222" spans="2:2">
      <c r="B222" s="203"/>
    </row>
    <row r="223" spans="2:2">
      <c r="B223" s="203"/>
    </row>
    <row r="224" spans="2:2">
      <c r="B224" s="203"/>
    </row>
    <row r="225" spans="2:2">
      <c r="B225" s="203"/>
    </row>
    <row r="226" spans="2:2">
      <c r="B226" s="203"/>
    </row>
    <row r="227" spans="2:2">
      <c r="B227" s="204" t="s">
        <v>422</v>
      </c>
    </row>
    <row r="228" spans="2:2">
      <c r="B228" s="203"/>
    </row>
    <row r="229" spans="2:2">
      <c r="B229" s="204"/>
    </row>
    <row r="230" spans="2:2">
      <c r="B230" s="203"/>
    </row>
    <row r="231" spans="2:2">
      <c r="B231" s="201" t="s">
        <v>423</v>
      </c>
    </row>
    <row r="232" spans="2:2">
      <c r="B232" s="204"/>
    </row>
    <row r="233" spans="2:2">
      <c r="B233" s="204"/>
    </row>
    <row r="234" spans="2:2">
      <c r="B234" s="203"/>
    </row>
    <row r="235" spans="2:2">
      <c r="B235" s="203"/>
    </row>
    <row r="236" spans="2:2">
      <c r="B236" s="203"/>
    </row>
    <row r="237" spans="2:2">
      <c r="B237" s="203"/>
    </row>
    <row r="238" spans="2:2">
      <c r="B238" s="203"/>
    </row>
    <row r="239" spans="2:2">
      <c r="B239" s="203"/>
    </row>
    <row r="240" spans="2:2">
      <c r="B240" s="203"/>
    </row>
    <row r="241" spans="2:2">
      <c r="B241" s="203"/>
    </row>
    <row r="242" spans="2:2">
      <c r="B242" s="203"/>
    </row>
    <row r="243" spans="2:2">
      <c r="B243" s="203"/>
    </row>
    <row r="244" spans="2:2">
      <c r="B244" s="204" t="s">
        <v>424</v>
      </c>
    </row>
    <row r="245" spans="2:2">
      <c r="B245" s="203"/>
    </row>
    <row r="246" spans="2:2">
      <c r="B246" s="204" t="s">
        <v>425</v>
      </c>
    </row>
    <row r="247" spans="2:2">
      <c r="B247" s="203"/>
    </row>
    <row r="248" spans="2:2">
      <c r="B248" s="204"/>
    </row>
    <row r="249" spans="2:2">
      <c r="B249" s="203"/>
    </row>
    <row r="250" spans="2:2">
      <c r="B250" s="204" t="s">
        <v>426</v>
      </c>
    </row>
    <row r="251" spans="2:2">
      <c r="B251" s="203"/>
    </row>
    <row r="252" spans="2:2">
      <c r="B252" s="204" t="s">
        <v>427</v>
      </c>
    </row>
    <row r="253" spans="2:2">
      <c r="B253" s="203"/>
    </row>
    <row r="254" spans="2:2">
      <c r="B254" s="201" t="s">
        <v>428</v>
      </c>
    </row>
    <row r="255" spans="2:2">
      <c r="B255" s="203"/>
    </row>
    <row r="256" spans="2:2">
      <c r="B256" s="204" t="s">
        <v>429</v>
      </c>
    </row>
    <row r="257" spans="2:2">
      <c r="B257" s="203"/>
    </row>
    <row r="258" spans="2:2">
      <c r="B258" s="204" t="s">
        <v>430</v>
      </c>
    </row>
    <row r="259" spans="2:2">
      <c r="B259" s="203"/>
    </row>
    <row r="260" spans="2:2">
      <c r="B260" s="204"/>
    </row>
    <row r="261" spans="2:2">
      <c r="B261" s="203"/>
    </row>
    <row r="262" spans="2:2">
      <c r="B262" s="204" t="s">
        <v>431</v>
      </c>
    </row>
    <row r="263" spans="2:2">
      <c r="B263" s="203"/>
    </row>
    <row r="264" spans="2:2">
      <c r="B264" s="204"/>
    </row>
    <row r="265" spans="2:2">
      <c r="B265" s="203"/>
    </row>
    <row r="266" spans="2:2">
      <c r="B266" s="204" t="s">
        <v>432</v>
      </c>
    </row>
    <row r="267" spans="2:2">
      <c r="B267" s="203"/>
    </row>
    <row r="268" spans="2:2">
      <c r="B268" s="204"/>
    </row>
    <row r="269" spans="2:2">
      <c r="B269" s="203"/>
    </row>
    <row r="270" spans="2:2">
      <c r="B270" s="204" t="s">
        <v>433</v>
      </c>
    </row>
    <row r="271" spans="2:2">
      <c r="B271" s="203"/>
    </row>
    <row r="272" spans="2:2">
      <c r="B272" s="204"/>
    </row>
    <row r="273" spans="2:2">
      <c r="B273" s="203"/>
    </row>
    <row r="274" spans="2:2">
      <c r="B274" s="204" t="s">
        <v>434</v>
      </c>
    </row>
    <row r="275" spans="2:2">
      <c r="B275" s="203"/>
    </row>
    <row r="276" spans="2:2">
      <c r="B276" s="204"/>
    </row>
    <row r="277" spans="2:2">
      <c r="B277" s="203"/>
    </row>
    <row r="278" spans="2:2">
      <c r="B278" s="204" t="s">
        <v>435</v>
      </c>
    </row>
    <row r="279" spans="2:2">
      <c r="B279" s="203"/>
    </row>
    <row r="280" spans="2:2">
      <c r="B280" s="201" t="s">
        <v>665</v>
      </c>
    </row>
    <row r="281" spans="2:2">
      <c r="B281" s="204"/>
    </row>
    <row r="282" spans="2:2" ht="15.6" thickBot="1">
      <c r="B282" s="205" t="s">
        <v>664</v>
      </c>
    </row>
    <row r="283" spans="2:2">
      <c r="B283" s="206"/>
    </row>
    <row r="284" spans="2:2">
      <c r="B284" s="207" t="s">
        <v>659</v>
      </c>
    </row>
    <row r="285" spans="2:2">
      <c r="B285" s="207" t="s">
        <v>660</v>
      </c>
    </row>
    <row r="286" spans="2:2">
      <c r="B286" s="207" t="s">
        <v>661</v>
      </c>
    </row>
    <row r="287" spans="2:2">
      <c r="B287" s="208"/>
    </row>
    <row r="288" spans="2:2">
      <c r="B288" s="207" t="s">
        <v>592</v>
      </c>
    </row>
    <row r="289" spans="2:9">
      <c r="B289" s="209" t="s">
        <v>662</v>
      </c>
    </row>
    <row r="290" spans="2:9">
      <c r="B290" s="207" t="s">
        <v>592</v>
      </c>
    </row>
    <row r="291" spans="2:9">
      <c r="B291" s="209" t="s">
        <v>663</v>
      </c>
    </row>
    <row r="292" spans="2:9">
      <c r="B292" s="207" t="s">
        <v>592</v>
      </c>
    </row>
    <row r="293" spans="2:9">
      <c r="B293" s="209" t="s">
        <v>593</v>
      </c>
    </row>
    <row r="294" spans="2:9" ht="13.8" customHeight="1">
      <c r="B294" s="241" t="s">
        <v>594</v>
      </c>
      <c r="C294" s="241" t="s">
        <v>595</v>
      </c>
      <c r="D294" s="241"/>
      <c r="E294" s="241"/>
      <c r="F294" s="241"/>
      <c r="G294" s="241"/>
      <c r="H294" s="241"/>
      <c r="I294" s="241"/>
    </row>
    <row r="295" spans="2:9" ht="60">
      <c r="B295" s="241"/>
      <c r="C295" s="222" t="s">
        <v>596</v>
      </c>
      <c r="D295" s="222" t="s">
        <v>597</v>
      </c>
      <c r="E295" s="222" t="s">
        <v>598</v>
      </c>
      <c r="F295" s="222" t="s">
        <v>599</v>
      </c>
      <c r="G295" s="223" t="s">
        <v>600</v>
      </c>
      <c r="H295" s="223" t="s">
        <v>601</v>
      </c>
      <c r="I295" s="223" t="s">
        <v>602</v>
      </c>
    </row>
    <row r="296" spans="2:9">
      <c r="B296" s="210" t="s">
        <v>603</v>
      </c>
      <c r="C296" s="211">
        <v>28000</v>
      </c>
      <c r="D296" s="211">
        <v>19000</v>
      </c>
      <c r="E296" s="211">
        <v>19000</v>
      </c>
      <c r="F296" s="211">
        <v>15000</v>
      </c>
      <c r="G296" s="211">
        <v>11000</v>
      </c>
      <c r="H296" s="211">
        <v>7000</v>
      </c>
      <c r="I296" s="210" t="s">
        <v>604</v>
      </c>
    </row>
    <row r="297" spans="2:9">
      <c r="B297" s="210" t="s">
        <v>605</v>
      </c>
      <c r="C297" s="211">
        <v>31000</v>
      </c>
      <c r="D297" s="211">
        <v>23000</v>
      </c>
      <c r="E297" s="211">
        <v>23000</v>
      </c>
      <c r="F297" s="211">
        <v>18000</v>
      </c>
      <c r="G297" s="211">
        <v>14000</v>
      </c>
      <c r="H297" s="211">
        <v>10000</v>
      </c>
      <c r="I297" s="211">
        <v>3000</v>
      </c>
    </row>
    <row r="298" spans="2:9">
      <c r="B298" s="210" t="s">
        <v>606</v>
      </c>
      <c r="C298" s="211">
        <v>34000</v>
      </c>
      <c r="D298" s="211">
        <v>26000</v>
      </c>
      <c r="E298" s="211">
        <v>26000</v>
      </c>
      <c r="F298" s="211">
        <v>22000</v>
      </c>
      <c r="G298" s="211">
        <v>18000</v>
      </c>
      <c r="H298" s="211">
        <v>13000</v>
      </c>
      <c r="I298" s="211">
        <v>5000</v>
      </c>
    </row>
    <row r="299" spans="2:9">
      <c r="B299" s="210" t="s">
        <v>607</v>
      </c>
      <c r="C299" s="211">
        <v>38000</v>
      </c>
      <c r="D299" s="211">
        <v>29000</v>
      </c>
      <c r="E299" s="211">
        <v>29000</v>
      </c>
      <c r="F299" s="211">
        <v>25000</v>
      </c>
      <c r="G299" s="211">
        <v>21000</v>
      </c>
      <c r="H299" s="211">
        <v>17000</v>
      </c>
      <c r="I299" s="211">
        <v>8000</v>
      </c>
    </row>
    <row r="300" spans="2:9">
      <c r="B300" s="210" t="s">
        <v>608</v>
      </c>
      <c r="C300" s="211">
        <v>42000</v>
      </c>
      <c r="D300" s="211">
        <v>33000</v>
      </c>
      <c r="E300" s="211">
        <v>33000</v>
      </c>
      <c r="F300" s="211">
        <v>29000</v>
      </c>
      <c r="G300" s="211">
        <v>25000</v>
      </c>
      <c r="H300" s="211">
        <v>21000</v>
      </c>
      <c r="I300" s="211">
        <v>12000</v>
      </c>
    </row>
    <row r="301" spans="2:9">
      <c r="B301" s="210" t="s">
        <v>609</v>
      </c>
      <c r="C301" s="211">
        <v>45000</v>
      </c>
      <c r="D301" s="211">
        <v>37000</v>
      </c>
      <c r="E301" s="211">
        <v>37000</v>
      </c>
      <c r="F301" s="211">
        <v>33000</v>
      </c>
      <c r="G301" s="211">
        <v>29000</v>
      </c>
      <c r="H301" s="211">
        <v>24000</v>
      </c>
      <c r="I301" s="211">
        <v>16000</v>
      </c>
    </row>
    <row r="302" spans="2:9">
      <c r="B302" s="210" t="s">
        <v>610</v>
      </c>
      <c r="C302" s="211">
        <v>52000</v>
      </c>
      <c r="D302" s="211">
        <v>41000</v>
      </c>
      <c r="E302" s="211">
        <v>41000</v>
      </c>
      <c r="F302" s="211">
        <v>37000</v>
      </c>
      <c r="G302" s="211">
        <v>33000</v>
      </c>
      <c r="H302" s="211">
        <v>28000</v>
      </c>
      <c r="I302" s="211">
        <v>20000</v>
      </c>
    </row>
    <row r="303" spans="2:9">
      <c r="B303" s="210" t="s">
        <v>611</v>
      </c>
      <c r="C303" s="211">
        <v>56000</v>
      </c>
      <c r="D303" s="211">
        <v>45000</v>
      </c>
      <c r="E303" s="211">
        <v>45000</v>
      </c>
      <c r="F303" s="211">
        <v>40000</v>
      </c>
      <c r="G303" s="211">
        <v>36000</v>
      </c>
      <c r="H303" s="211">
        <v>32000</v>
      </c>
      <c r="I303" s="211">
        <v>24000</v>
      </c>
    </row>
    <row r="304" spans="2:9">
      <c r="B304" s="210" t="s">
        <v>612</v>
      </c>
      <c r="C304" s="211">
        <v>61000</v>
      </c>
      <c r="D304" s="211">
        <v>49000</v>
      </c>
      <c r="E304" s="211">
        <v>49000</v>
      </c>
      <c r="F304" s="211">
        <v>44000</v>
      </c>
      <c r="G304" s="211">
        <v>40000</v>
      </c>
      <c r="H304" s="211">
        <v>36000</v>
      </c>
      <c r="I304" s="211">
        <v>28000</v>
      </c>
    </row>
    <row r="305" spans="2:9">
      <c r="B305" s="210" t="s">
        <v>613</v>
      </c>
      <c r="C305" s="211">
        <v>65000</v>
      </c>
      <c r="D305" s="211">
        <v>56000</v>
      </c>
      <c r="E305" s="211">
        <v>56000</v>
      </c>
      <c r="F305" s="211">
        <v>49000</v>
      </c>
      <c r="G305" s="211">
        <v>44000</v>
      </c>
      <c r="H305" s="211">
        <v>40000</v>
      </c>
      <c r="I305" s="211">
        <v>31000</v>
      </c>
    </row>
    <row r="306" spans="2:9">
      <c r="B306" s="210" t="s">
        <v>614</v>
      </c>
      <c r="C306" s="211">
        <v>69000</v>
      </c>
      <c r="D306" s="211">
        <v>60000</v>
      </c>
      <c r="E306" s="211">
        <v>60000</v>
      </c>
      <c r="F306" s="211">
        <v>57000</v>
      </c>
      <c r="G306" s="211">
        <v>48000</v>
      </c>
      <c r="H306" s="211">
        <v>44000</v>
      </c>
      <c r="I306" s="211">
        <v>35000</v>
      </c>
    </row>
    <row r="307" spans="2:9">
      <c r="B307" s="210" t="s">
        <v>615</v>
      </c>
      <c r="C307" s="211">
        <v>73000</v>
      </c>
      <c r="D307" s="211">
        <v>64000</v>
      </c>
      <c r="E307" s="211">
        <v>64000</v>
      </c>
      <c r="F307" s="211">
        <v>61000</v>
      </c>
      <c r="G307" s="211">
        <v>56000</v>
      </c>
      <c r="H307" s="211">
        <v>48000</v>
      </c>
      <c r="I307" s="211">
        <v>39000</v>
      </c>
    </row>
    <row r="308" spans="2:9">
      <c r="B308" s="210" t="s">
        <v>616</v>
      </c>
      <c r="C308" s="211">
        <v>77000</v>
      </c>
      <c r="D308" s="211">
        <v>69000</v>
      </c>
      <c r="E308" s="211">
        <v>69000</v>
      </c>
      <c r="F308" s="211">
        <v>66000</v>
      </c>
      <c r="G308" s="211">
        <v>60000</v>
      </c>
      <c r="H308" s="211">
        <v>57000</v>
      </c>
      <c r="I308" s="211">
        <v>43000</v>
      </c>
    </row>
    <row r="309" spans="2:9">
      <c r="B309" s="210" t="s">
        <v>617</v>
      </c>
      <c r="C309" s="211">
        <v>81000</v>
      </c>
      <c r="D309" s="211">
        <v>73000</v>
      </c>
      <c r="E309" s="211">
        <v>73000</v>
      </c>
      <c r="F309" s="211">
        <v>70000</v>
      </c>
      <c r="G309" s="211">
        <v>64000</v>
      </c>
      <c r="H309" s="211">
        <v>61000</v>
      </c>
      <c r="I309" s="211">
        <v>48000</v>
      </c>
    </row>
    <row r="310" spans="2:9">
      <c r="B310" s="210" t="s">
        <v>618</v>
      </c>
      <c r="C310" s="211">
        <v>97000</v>
      </c>
      <c r="D310" s="211">
        <v>77000</v>
      </c>
      <c r="E310" s="211">
        <v>77000</v>
      </c>
      <c r="F310" s="211">
        <v>74000</v>
      </c>
      <c r="G310" s="211">
        <v>68000</v>
      </c>
      <c r="H310" s="211">
        <v>65000</v>
      </c>
      <c r="I310" s="211">
        <v>53000</v>
      </c>
    </row>
    <row r="311" spans="2:9">
      <c r="B311" s="210" t="s">
        <v>619</v>
      </c>
      <c r="C311" s="211">
        <v>102000</v>
      </c>
      <c r="D311" s="211">
        <v>81000</v>
      </c>
      <c r="E311" s="211">
        <v>81000</v>
      </c>
      <c r="F311" s="211">
        <v>78000</v>
      </c>
      <c r="G311" s="211">
        <v>73000</v>
      </c>
      <c r="H311" s="211">
        <v>70000</v>
      </c>
      <c r="I311" s="211">
        <v>62000</v>
      </c>
    </row>
    <row r="312" spans="2:9">
      <c r="B312" s="210" t="s">
        <v>620</v>
      </c>
      <c r="C312" s="211">
        <v>108000</v>
      </c>
      <c r="D312" s="211">
        <v>86000</v>
      </c>
      <c r="E312" s="211">
        <v>86000</v>
      </c>
      <c r="F312" s="211">
        <v>83000</v>
      </c>
      <c r="G312" s="211">
        <v>78000</v>
      </c>
      <c r="H312" s="211">
        <v>75000</v>
      </c>
      <c r="I312" s="211">
        <v>66000</v>
      </c>
    </row>
    <row r="313" spans="2:9">
      <c r="B313" s="210" t="s">
        <v>621</v>
      </c>
      <c r="C313" s="211">
        <v>113000</v>
      </c>
      <c r="D313" s="211">
        <v>104000</v>
      </c>
      <c r="E313" s="211">
        <v>104000</v>
      </c>
      <c r="F313" s="211">
        <v>88000</v>
      </c>
      <c r="G313" s="211">
        <v>82000</v>
      </c>
      <c r="H313" s="211">
        <v>79000</v>
      </c>
      <c r="I313" s="211">
        <v>71000</v>
      </c>
    </row>
    <row r="314" spans="2:9">
      <c r="B314" s="210" t="s">
        <v>622</v>
      </c>
      <c r="C314" s="211">
        <v>118000</v>
      </c>
      <c r="D314" s="211">
        <v>109000</v>
      </c>
      <c r="E314" s="211">
        <v>109000</v>
      </c>
      <c r="F314" s="211">
        <v>106000</v>
      </c>
      <c r="G314" s="211">
        <v>87000</v>
      </c>
      <c r="H314" s="211">
        <v>84000</v>
      </c>
      <c r="I314" s="211">
        <v>76000</v>
      </c>
    </row>
    <row r="315" spans="2:9">
      <c r="B315" s="210" t="s">
        <v>623</v>
      </c>
      <c r="C315" s="211">
        <v>124000</v>
      </c>
      <c r="D315" s="211">
        <v>114000</v>
      </c>
      <c r="E315" s="211">
        <v>114000</v>
      </c>
      <c r="F315" s="211">
        <v>111000</v>
      </c>
      <c r="G315" s="211">
        <v>105000</v>
      </c>
      <c r="H315" s="211">
        <v>89000</v>
      </c>
      <c r="I315" s="211">
        <v>80000</v>
      </c>
    </row>
    <row r="316" spans="2:9">
      <c r="B316" s="210" t="s">
        <v>624</v>
      </c>
      <c r="C316" s="211">
        <v>129000</v>
      </c>
      <c r="D316" s="211">
        <v>120000</v>
      </c>
      <c r="E316" s="211">
        <v>120000</v>
      </c>
      <c r="F316" s="211">
        <v>116000</v>
      </c>
      <c r="G316" s="211">
        <v>110000</v>
      </c>
      <c r="H316" s="211">
        <v>107000</v>
      </c>
      <c r="I316" s="211">
        <v>85000</v>
      </c>
    </row>
    <row r="317" spans="2:9">
      <c r="B317" s="210" t="s">
        <v>625</v>
      </c>
      <c r="C317" s="211">
        <v>135000</v>
      </c>
      <c r="D317" s="211">
        <v>125000</v>
      </c>
      <c r="E317" s="211">
        <v>125000</v>
      </c>
      <c r="F317" s="211">
        <v>122000</v>
      </c>
      <c r="G317" s="211">
        <v>116000</v>
      </c>
      <c r="H317" s="211">
        <v>112000</v>
      </c>
      <c r="I317" s="211">
        <v>90000</v>
      </c>
    </row>
    <row r="318" spans="2:9">
      <c r="B318" s="210" t="s">
        <v>626</v>
      </c>
      <c r="C318" s="211">
        <v>140000</v>
      </c>
      <c r="D318" s="211">
        <v>131000</v>
      </c>
      <c r="E318" s="211">
        <v>131000</v>
      </c>
      <c r="F318" s="211">
        <v>127000</v>
      </c>
      <c r="G318" s="211">
        <v>121000</v>
      </c>
      <c r="H318" s="211">
        <v>118000</v>
      </c>
      <c r="I318" s="211">
        <v>108000</v>
      </c>
    </row>
    <row r="319" spans="2:9">
      <c r="B319" s="210" t="s">
        <v>627</v>
      </c>
      <c r="C319" s="211">
        <v>145000</v>
      </c>
      <c r="D319" s="211">
        <v>136000</v>
      </c>
      <c r="E319" s="211">
        <v>136000</v>
      </c>
      <c r="F319" s="211">
        <v>132000</v>
      </c>
      <c r="G319" s="211">
        <v>126000</v>
      </c>
      <c r="H319" s="211">
        <v>123000</v>
      </c>
      <c r="I319" s="211">
        <v>113000</v>
      </c>
    </row>
    <row r="320" spans="2:9">
      <c r="B320" s="210" t="s">
        <v>628</v>
      </c>
      <c r="C320" s="211">
        <v>151000</v>
      </c>
      <c r="D320" s="211">
        <v>141000</v>
      </c>
      <c r="E320" s="211">
        <v>141000</v>
      </c>
      <c r="F320" s="211">
        <v>138000</v>
      </c>
      <c r="G320" s="211">
        <v>132000</v>
      </c>
      <c r="H320" s="211">
        <v>128000</v>
      </c>
      <c r="I320" s="211">
        <v>119000</v>
      </c>
    </row>
    <row r="321" spans="2:9">
      <c r="B321" s="210" t="s">
        <v>629</v>
      </c>
      <c r="C321" s="211">
        <v>157000</v>
      </c>
      <c r="D321" s="211">
        <v>148000</v>
      </c>
      <c r="E321" s="211">
        <v>148000</v>
      </c>
      <c r="F321" s="211">
        <v>144000</v>
      </c>
      <c r="G321" s="211">
        <v>138000</v>
      </c>
      <c r="H321" s="211">
        <v>135000</v>
      </c>
      <c r="I321" s="211">
        <v>125000</v>
      </c>
    </row>
    <row r="322" spans="2:9">
      <c r="B322" s="210" t="s">
        <v>630</v>
      </c>
      <c r="C322" s="211">
        <v>163000</v>
      </c>
      <c r="D322" s="211">
        <v>154000</v>
      </c>
      <c r="E322" s="211">
        <v>154000</v>
      </c>
      <c r="F322" s="211">
        <v>150000</v>
      </c>
      <c r="G322" s="211">
        <v>144000</v>
      </c>
      <c r="H322" s="211">
        <v>141000</v>
      </c>
      <c r="I322" s="211">
        <v>131000</v>
      </c>
    </row>
    <row r="323" spans="2:9">
      <c r="B323" s="210" t="s">
        <v>631</v>
      </c>
      <c r="C323" s="211">
        <v>170000</v>
      </c>
      <c r="D323" s="211">
        <v>160000</v>
      </c>
      <c r="E323" s="211">
        <v>160000</v>
      </c>
      <c r="F323" s="211">
        <v>157000</v>
      </c>
      <c r="G323" s="211">
        <v>151000</v>
      </c>
      <c r="H323" s="211">
        <v>147000</v>
      </c>
      <c r="I323" s="211">
        <v>138000</v>
      </c>
    </row>
    <row r="324" spans="2:9">
      <c r="B324" s="210" t="s">
        <v>632</v>
      </c>
      <c r="C324" s="211">
        <v>176000</v>
      </c>
      <c r="D324" s="211">
        <v>166000</v>
      </c>
      <c r="E324" s="211">
        <v>166000</v>
      </c>
      <c r="F324" s="211">
        <v>163000</v>
      </c>
      <c r="G324" s="211">
        <v>157000</v>
      </c>
      <c r="H324" s="211">
        <v>153000</v>
      </c>
      <c r="I324" s="211">
        <v>144000</v>
      </c>
    </row>
    <row r="325" spans="2:9">
      <c r="B325" s="210" t="s">
        <v>633</v>
      </c>
      <c r="C325" s="211">
        <v>213000</v>
      </c>
      <c r="D325" s="211">
        <v>194000</v>
      </c>
      <c r="E325" s="211">
        <v>194000</v>
      </c>
      <c r="F325" s="211">
        <v>191000</v>
      </c>
      <c r="G325" s="211">
        <v>185000</v>
      </c>
      <c r="H325" s="211">
        <v>181000</v>
      </c>
      <c r="I325" s="211">
        <v>172000</v>
      </c>
    </row>
    <row r="326" spans="2:9">
      <c r="B326" s="210" t="s">
        <v>634</v>
      </c>
      <c r="C326" s="211">
        <v>242000</v>
      </c>
      <c r="D326" s="211">
        <v>239000</v>
      </c>
      <c r="E326" s="211">
        <v>232000</v>
      </c>
      <c r="F326" s="211">
        <v>229000</v>
      </c>
      <c r="G326" s="211">
        <v>229000</v>
      </c>
      <c r="H326" s="211">
        <v>219000</v>
      </c>
      <c r="I326" s="211">
        <v>206000</v>
      </c>
    </row>
    <row r="327" spans="2:9">
      <c r="B327" s="210" t="s">
        <v>635</v>
      </c>
      <c r="C327" s="211">
        <v>271000</v>
      </c>
      <c r="D327" s="211">
        <v>271000</v>
      </c>
      <c r="E327" s="211">
        <v>261000</v>
      </c>
      <c r="F327" s="211">
        <v>258000</v>
      </c>
      <c r="G327" s="211">
        <v>261000</v>
      </c>
      <c r="H327" s="211">
        <v>248000</v>
      </c>
      <c r="I327" s="211">
        <v>248000</v>
      </c>
    </row>
    <row r="328" spans="2:9">
      <c r="B328" s="210" t="s">
        <v>636</v>
      </c>
      <c r="C328" s="211">
        <v>355000</v>
      </c>
      <c r="D328" s="211">
        <v>355000</v>
      </c>
      <c r="E328" s="211">
        <v>343000</v>
      </c>
      <c r="F328" s="211">
        <v>339000</v>
      </c>
      <c r="G328" s="211">
        <v>343000</v>
      </c>
      <c r="H328" s="211">
        <v>277000</v>
      </c>
      <c r="I328" s="211">
        <v>277000</v>
      </c>
    </row>
    <row r="329" spans="2:9">
      <c r="B329" s="210" t="s">
        <v>637</v>
      </c>
      <c r="C329" s="211">
        <v>389000</v>
      </c>
      <c r="D329" s="211">
        <v>389000</v>
      </c>
      <c r="E329" s="211">
        <v>377000</v>
      </c>
      <c r="F329" s="211">
        <v>373000</v>
      </c>
      <c r="G329" s="211">
        <v>377000</v>
      </c>
      <c r="H329" s="211">
        <v>361000</v>
      </c>
      <c r="I329" s="211">
        <v>361000</v>
      </c>
    </row>
    <row r="330" spans="2:9">
      <c r="B330" s="210" t="s">
        <v>638</v>
      </c>
      <c r="C330" s="211">
        <v>424000</v>
      </c>
      <c r="D330" s="211">
        <v>424000</v>
      </c>
      <c r="E330" s="211">
        <v>412000</v>
      </c>
      <c r="F330" s="211">
        <v>408000</v>
      </c>
      <c r="G330" s="211">
        <v>412000</v>
      </c>
      <c r="H330" s="211">
        <v>396000</v>
      </c>
      <c r="I330" s="211">
        <v>396000</v>
      </c>
    </row>
    <row r="331" spans="2:9">
      <c r="B331" s="210" t="s">
        <v>639</v>
      </c>
      <c r="C331" s="211">
        <v>458000</v>
      </c>
      <c r="D331" s="211">
        <v>458000</v>
      </c>
      <c r="E331" s="211">
        <v>446000</v>
      </c>
      <c r="F331" s="211">
        <v>442000</v>
      </c>
      <c r="G331" s="211">
        <v>446000</v>
      </c>
      <c r="H331" s="211">
        <v>430000</v>
      </c>
      <c r="I331" s="211">
        <v>430000</v>
      </c>
    </row>
    <row r="332" spans="2:9">
      <c r="B332" s="210" t="s">
        <v>640</v>
      </c>
      <c r="C332" s="211">
        <v>493000</v>
      </c>
      <c r="D332" s="211">
        <v>493000</v>
      </c>
      <c r="E332" s="211">
        <v>481000</v>
      </c>
      <c r="F332" s="211">
        <v>477000</v>
      </c>
      <c r="G332" s="211">
        <v>481000</v>
      </c>
      <c r="H332" s="211">
        <v>465000</v>
      </c>
      <c r="I332" s="211">
        <v>465000</v>
      </c>
    </row>
    <row r="333" spans="2:9">
      <c r="B333" s="210" t="s">
        <v>641</v>
      </c>
      <c r="C333" s="211">
        <v>528000</v>
      </c>
      <c r="D333" s="211">
        <v>528000</v>
      </c>
      <c r="E333" s="211">
        <v>516000</v>
      </c>
      <c r="F333" s="211">
        <v>512000</v>
      </c>
      <c r="G333" s="211">
        <v>516000</v>
      </c>
      <c r="H333" s="211">
        <v>500000</v>
      </c>
      <c r="I333" s="211">
        <v>500000</v>
      </c>
    </row>
    <row r="334" spans="2:9">
      <c r="B334" s="210" t="s">
        <v>642</v>
      </c>
      <c r="C334" s="211">
        <v>564000</v>
      </c>
      <c r="D334" s="211">
        <v>564000</v>
      </c>
      <c r="E334" s="211">
        <v>552000</v>
      </c>
      <c r="F334" s="211">
        <v>548000</v>
      </c>
      <c r="G334" s="211">
        <v>552000</v>
      </c>
      <c r="H334" s="211">
        <v>536000</v>
      </c>
      <c r="I334" s="211">
        <v>536000</v>
      </c>
    </row>
    <row r="335" spans="2:9">
      <c r="B335" s="210" t="s">
        <v>643</v>
      </c>
      <c r="C335" s="211">
        <v>599000</v>
      </c>
      <c r="D335" s="211">
        <v>599000</v>
      </c>
      <c r="E335" s="211">
        <v>587000</v>
      </c>
      <c r="F335" s="211">
        <v>583000</v>
      </c>
      <c r="G335" s="211">
        <v>587000</v>
      </c>
      <c r="H335" s="211">
        <v>571000</v>
      </c>
      <c r="I335" s="211">
        <v>571000</v>
      </c>
    </row>
    <row r="336" spans="2:9">
      <c r="B336" s="210" t="s">
        <v>644</v>
      </c>
      <c r="C336" s="211">
        <v>635000</v>
      </c>
      <c r="D336" s="211">
        <v>635000</v>
      </c>
      <c r="E336" s="211">
        <v>623000</v>
      </c>
      <c r="F336" s="211">
        <v>619000</v>
      </c>
      <c r="G336" s="211">
        <v>623000</v>
      </c>
      <c r="H336" s="211">
        <v>607000</v>
      </c>
      <c r="I336" s="211">
        <v>607000</v>
      </c>
    </row>
    <row r="337" spans="2:9">
      <c r="B337" s="210" t="s">
        <v>645</v>
      </c>
      <c r="C337" s="211">
        <v>767000</v>
      </c>
      <c r="D337" s="211">
        <v>767000</v>
      </c>
      <c r="E337" s="211">
        <v>754000</v>
      </c>
      <c r="F337" s="211">
        <v>749000</v>
      </c>
      <c r="G337" s="211">
        <v>754000</v>
      </c>
      <c r="H337" s="211">
        <v>642000</v>
      </c>
      <c r="I337" s="211">
        <v>642000</v>
      </c>
    </row>
    <row r="338" spans="2:9">
      <c r="B338" s="210" t="s">
        <v>646</v>
      </c>
      <c r="C338" s="211">
        <v>808000</v>
      </c>
      <c r="D338" s="211">
        <v>808000</v>
      </c>
      <c r="E338" s="211">
        <v>795000</v>
      </c>
      <c r="F338" s="211">
        <v>790000</v>
      </c>
      <c r="G338" s="211">
        <v>795000</v>
      </c>
      <c r="H338" s="211">
        <v>776000</v>
      </c>
      <c r="I338" s="211">
        <v>776000</v>
      </c>
    </row>
    <row r="339" spans="2:9">
      <c r="B339" s="212" t="s">
        <v>647</v>
      </c>
      <c r="C339" s="211">
        <v>849000</v>
      </c>
      <c r="D339" s="211">
        <v>849000</v>
      </c>
      <c r="E339" s="211">
        <v>835000</v>
      </c>
      <c r="F339" s="211">
        <v>830000</v>
      </c>
      <c r="G339" s="211">
        <v>835000</v>
      </c>
      <c r="H339" s="211">
        <v>817000</v>
      </c>
      <c r="I339" s="211">
        <v>817000</v>
      </c>
    </row>
    <row r="340" spans="2:9">
      <c r="B340" s="208"/>
    </row>
    <row r="341" spans="2:9">
      <c r="B341" s="213" t="s">
        <v>648</v>
      </c>
    </row>
    <row r="342" spans="2:9">
      <c r="B342" s="214" t="s">
        <v>649</v>
      </c>
    </row>
    <row r="343" spans="2:9">
      <c r="B343" s="213" t="s">
        <v>650</v>
      </c>
    </row>
    <row r="344" spans="2:9">
      <c r="B344" s="214" t="s">
        <v>651</v>
      </c>
    </row>
    <row r="345" spans="2:9">
      <c r="B345" s="213" t="s">
        <v>652</v>
      </c>
    </row>
    <row r="346" spans="2:9">
      <c r="B346" s="214" t="s">
        <v>653</v>
      </c>
    </row>
    <row r="347" spans="2:9">
      <c r="B347" s="213" t="s">
        <v>654</v>
      </c>
    </row>
    <row r="348" spans="2:9">
      <c r="B348" s="214" t="s">
        <v>655</v>
      </c>
    </row>
    <row r="349" spans="2:9">
      <c r="B349" s="214" t="s">
        <v>656</v>
      </c>
    </row>
    <row r="350" spans="2:9">
      <c r="B350" s="203"/>
    </row>
    <row r="351" spans="2:9">
      <c r="B351" s="203"/>
    </row>
    <row r="352" spans="2:9">
      <c r="B352" s="203"/>
    </row>
    <row r="353" spans="2:2">
      <c r="B353" s="203"/>
    </row>
    <row r="354" spans="2:2">
      <c r="B354" s="204"/>
    </row>
    <row r="355" spans="2:2">
      <c r="B355" s="204"/>
    </row>
    <row r="356" spans="2:2">
      <c r="B356" s="204"/>
    </row>
    <row r="357" spans="2:2">
      <c r="B357" s="203"/>
    </row>
    <row r="358" spans="2:2">
      <c r="B358" s="203"/>
    </row>
    <row r="359" spans="2:2">
      <c r="B359" s="203"/>
    </row>
    <row r="360" spans="2:2">
      <c r="B360" s="203"/>
    </row>
    <row r="361" spans="2:2">
      <c r="B361" s="203"/>
    </row>
    <row r="362" spans="2:2">
      <c r="B362" s="203"/>
    </row>
    <row r="363" spans="2:2">
      <c r="B363" s="203"/>
    </row>
    <row r="364" spans="2:2">
      <c r="B364" s="203"/>
    </row>
    <row r="365" spans="2:2">
      <c r="B365" s="203"/>
    </row>
    <row r="366" spans="2:2">
      <c r="B366" s="203"/>
    </row>
    <row r="367" spans="2:2">
      <c r="B367" s="204" t="s">
        <v>436</v>
      </c>
    </row>
    <row r="368" spans="2:2">
      <c r="B368" s="203"/>
    </row>
    <row r="369" spans="2:2">
      <c r="B369" s="204"/>
    </row>
    <row r="370" spans="2:2">
      <c r="B370" s="203"/>
    </row>
    <row r="371" spans="2:2">
      <c r="B371" s="204" t="s">
        <v>437</v>
      </c>
    </row>
    <row r="372" spans="2:2">
      <c r="B372" s="203"/>
    </row>
    <row r="373" spans="2:2">
      <c r="B373" s="204" t="s">
        <v>438</v>
      </c>
    </row>
    <row r="374" spans="2:2">
      <c r="B374" s="203"/>
    </row>
    <row r="375" spans="2:2">
      <c r="B375" s="204"/>
    </row>
    <row r="376" spans="2:2">
      <c r="B376" s="203"/>
    </row>
    <row r="377" spans="2:2">
      <c r="B377" s="204" t="s">
        <v>439</v>
      </c>
    </row>
    <row r="378" spans="2:2">
      <c r="B378" s="203"/>
    </row>
    <row r="379" spans="2:2">
      <c r="B379" s="204" t="s">
        <v>440</v>
      </c>
    </row>
    <row r="380" spans="2:2">
      <c r="B380" s="203"/>
    </row>
    <row r="381" spans="2:2">
      <c r="B381" s="204"/>
    </row>
    <row r="382" spans="2:2">
      <c r="B382" s="203"/>
    </row>
    <row r="383" spans="2:2">
      <c r="B383" s="215" t="s">
        <v>441</v>
      </c>
    </row>
    <row r="384" spans="2:2">
      <c r="B384" s="203"/>
    </row>
    <row r="385" spans="2:2">
      <c r="B385" s="204" t="s">
        <v>442</v>
      </c>
    </row>
    <row r="386" spans="2:2">
      <c r="B386" s="203"/>
    </row>
    <row r="387" spans="2:2">
      <c r="B387" s="204"/>
    </row>
    <row r="388" spans="2:2">
      <c r="B388" s="203"/>
    </row>
    <row r="389" spans="2:2">
      <c r="B389" s="204" t="s">
        <v>443</v>
      </c>
    </row>
    <row r="390" spans="2:2">
      <c r="B390" s="203"/>
    </row>
    <row r="391" spans="2:2" ht="15.6">
      <c r="B391"/>
    </row>
    <row r="392" spans="2:2">
      <c r="B392" s="203"/>
    </row>
    <row r="393" spans="2:2">
      <c r="B393" s="201"/>
    </row>
    <row r="394" spans="2:2">
      <c r="B394" s="203"/>
    </row>
    <row r="395" spans="2:2">
      <c r="B395" s="204"/>
    </row>
    <row r="396" spans="2:2">
      <c r="B396" s="203"/>
    </row>
    <row r="397" spans="2:2">
      <c r="B397" s="201" t="s">
        <v>444</v>
      </c>
    </row>
    <row r="398" spans="2:2">
      <c r="B398" s="204"/>
    </row>
    <row r="399" spans="2:2">
      <c r="B399" s="204" t="s">
        <v>445</v>
      </c>
    </row>
    <row r="400" spans="2:2">
      <c r="B400" s="203"/>
    </row>
    <row r="401" spans="2:2">
      <c r="B401" s="203"/>
    </row>
    <row r="402" spans="2:2">
      <c r="B402" s="203"/>
    </row>
    <row r="403" spans="2:2">
      <c r="B403" s="203"/>
    </row>
    <row r="404" spans="2:2">
      <c r="B404" s="203"/>
    </row>
    <row r="405" spans="2:2">
      <c r="B405" s="203"/>
    </row>
    <row r="406" spans="2:2">
      <c r="B406" s="203"/>
    </row>
    <row r="407" spans="2:2">
      <c r="B407" s="203"/>
    </row>
    <row r="408" spans="2:2">
      <c r="B408" s="203"/>
    </row>
    <row r="409" spans="2:2">
      <c r="B409" s="203"/>
    </row>
    <row r="410" spans="2:2">
      <c r="B410" s="204"/>
    </row>
    <row r="411" spans="2:2">
      <c r="B411" s="203"/>
    </row>
    <row r="412" spans="2:2">
      <c r="B412" s="204" t="s">
        <v>446</v>
      </c>
    </row>
    <row r="413" spans="2:2">
      <c r="B413" s="203"/>
    </row>
    <row r="414" spans="2:2">
      <c r="B414" s="204"/>
    </row>
    <row r="415" spans="2:2">
      <c r="B415" s="203"/>
    </row>
    <row r="416" spans="2:2">
      <c r="B416" s="204" t="s">
        <v>447</v>
      </c>
    </row>
    <row r="417" spans="2:2">
      <c r="B417" s="203"/>
    </row>
    <row r="418" spans="2:2">
      <c r="B418" s="204" t="s">
        <v>448</v>
      </c>
    </row>
    <row r="419" spans="2:2">
      <c r="B419" s="203"/>
    </row>
    <row r="420" spans="2:2">
      <c r="B420" s="204" t="s">
        <v>449</v>
      </c>
    </row>
    <row r="421" spans="2:2">
      <c r="B421" s="203"/>
    </row>
    <row r="422" spans="2:2">
      <c r="B422" s="204" t="s">
        <v>450</v>
      </c>
    </row>
    <row r="423" spans="2:2">
      <c r="B423" s="203"/>
    </row>
    <row r="424" spans="2:2">
      <c r="B424" s="204" t="s">
        <v>451</v>
      </c>
    </row>
    <row r="425" spans="2:2">
      <c r="B425" s="203"/>
    </row>
    <row r="426" spans="2:2">
      <c r="B426" s="204" t="s">
        <v>452</v>
      </c>
    </row>
    <row r="427" spans="2:2">
      <c r="B427" s="203"/>
    </row>
    <row r="428" spans="2:2">
      <c r="B428" s="204"/>
    </row>
    <row r="429" spans="2:2">
      <c r="B429" s="203"/>
    </row>
    <row r="430" spans="2:2">
      <c r="B430" s="201" t="s">
        <v>453</v>
      </c>
    </row>
    <row r="431" spans="2:2">
      <c r="B431" s="204"/>
    </row>
    <row r="432" spans="2:2">
      <c r="B432" s="204"/>
    </row>
    <row r="433" spans="2:2">
      <c r="B433" s="203"/>
    </row>
    <row r="434" spans="2:2">
      <c r="B434" s="203"/>
    </row>
    <row r="435" spans="2:2">
      <c r="B435" s="203"/>
    </row>
    <row r="436" spans="2:2">
      <c r="B436" s="203"/>
    </row>
    <row r="437" spans="2:2">
      <c r="B437" s="203"/>
    </row>
    <row r="438" spans="2:2">
      <c r="B438" s="203"/>
    </row>
    <row r="439" spans="2:2">
      <c r="B439" s="203"/>
    </row>
    <row r="440" spans="2:2">
      <c r="B440" s="203"/>
    </row>
    <row r="441" spans="2:2">
      <c r="B441" s="203"/>
    </row>
    <row r="442" spans="2:2">
      <c r="B442" s="203"/>
    </row>
    <row r="443" spans="2:2">
      <c r="B443" s="203"/>
    </row>
    <row r="444" spans="2:2">
      <c r="B444" s="203"/>
    </row>
    <row r="445" spans="2:2">
      <c r="B445" s="203"/>
    </row>
    <row r="446" spans="2:2">
      <c r="B446" s="203"/>
    </row>
    <row r="447" spans="2:2">
      <c r="B447" s="203"/>
    </row>
    <row r="448" spans="2:2">
      <c r="B448" s="203"/>
    </row>
    <row r="449" spans="2:2">
      <c r="B449" s="203"/>
    </row>
    <row r="450" spans="2:2">
      <c r="B450" s="204" t="s">
        <v>454</v>
      </c>
    </row>
    <row r="451" spans="2:2">
      <c r="B451" s="203"/>
    </row>
    <row r="452" spans="2:2">
      <c r="B452" s="204"/>
    </row>
    <row r="453" spans="2:2">
      <c r="B453" s="203"/>
    </row>
    <row r="454" spans="2:2">
      <c r="B454" s="204" t="s">
        <v>455</v>
      </c>
    </row>
    <row r="455" spans="2:2">
      <c r="B455" s="203"/>
    </row>
    <row r="456" spans="2:2">
      <c r="B456" s="201" t="s">
        <v>456</v>
      </c>
    </row>
    <row r="457" spans="2:2">
      <c r="B457" s="204"/>
    </row>
    <row r="458" spans="2:2">
      <c r="B458" s="204"/>
    </row>
    <row r="459" spans="2:2">
      <c r="B459" s="215" t="s">
        <v>457</v>
      </c>
    </row>
    <row r="460" spans="2:2">
      <c r="B460" s="203"/>
    </row>
    <row r="461" spans="2:2">
      <c r="B461" s="203"/>
    </row>
    <row r="462" spans="2:2">
      <c r="B462" s="203"/>
    </row>
    <row r="463" spans="2:2">
      <c r="B463" s="203"/>
    </row>
    <row r="464" spans="2:2">
      <c r="B464" s="203"/>
    </row>
    <row r="465" spans="2:2">
      <c r="B465" s="203"/>
    </row>
    <row r="466" spans="2:2">
      <c r="B466" s="203"/>
    </row>
    <row r="467" spans="2:2">
      <c r="B467" s="203"/>
    </row>
    <row r="468" spans="2:2">
      <c r="B468" s="203"/>
    </row>
    <row r="469" spans="2:2">
      <c r="B469" s="203"/>
    </row>
    <row r="470" spans="2:2">
      <c r="B470" s="203"/>
    </row>
    <row r="471" spans="2:2">
      <c r="B471" s="203"/>
    </row>
    <row r="472" spans="2:2">
      <c r="B472" s="203"/>
    </row>
    <row r="473" spans="2:2">
      <c r="B473" s="203"/>
    </row>
    <row r="474" spans="2:2">
      <c r="B474" s="203"/>
    </row>
    <row r="475" spans="2:2">
      <c r="B475" s="203"/>
    </row>
    <row r="476" spans="2:2">
      <c r="B476" s="203"/>
    </row>
    <row r="477" spans="2:2">
      <c r="B477" s="204"/>
    </row>
    <row r="478" spans="2:2">
      <c r="B478" s="203"/>
    </row>
    <row r="479" spans="2:2">
      <c r="B479" s="204" t="s">
        <v>458</v>
      </c>
    </row>
    <row r="480" spans="2:2">
      <c r="B480" s="203"/>
    </row>
    <row r="481" spans="2:2">
      <c r="B481" s="204" t="s">
        <v>459</v>
      </c>
    </row>
    <row r="482" spans="2:2">
      <c r="B482" s="204"/>
    </row>
    <row r="483" spans="2:2">
      <c r="B483" s="204"/>
    </row>
    <row r="484" spans="2:2">
      <c r="B484" s="203"/>
    </row>
    <row r="485" spans="2:2">
      <c r="B485" s="203"/>
    </row>
    <row r="486" spans="2:2">
      <c r="B486" s="203"/>
    </row>
    <row r="487" spans="2:2">
      <c r="B487" s="203"/>
    </row>
    <row r="488" spans="2:2">
      <c r="B488" s="203"/>
    </row>
    <row r="489" spans="2:2">
      <c r="B489" s="203"/>
    </row>
    <row r="490" spans="2:2">
      <c r="B490" s="203"/>
    </row>
    <row r="491" spans="2:2">
      <c r="B491" s="203"/>
    </row>
    <row r="492" spans="2:2">
      <c r="B492" s="203"/>
    </row>
    <row r="493" spans="2:2">
      <c r="B493" s="203"/>
    </row>
    <row r="494" spans="2:2">
      <c r="B494" s="203"/>
    </row>
    <row r="495" spans="2:2">
      <c r="B495" s="203"/>
    </row>
    <row r="496" spans="2:2">
      <c r="B496" s="203"/>
    </row>
    <row r="497" spans="2:2">
      <c r="B497" s="203"/>
    </row>
    <row r="498" spans="2:2">
      <c r="B498" s="203"/>
    </row>
    <row r="499" spans="2:2">
      <c r="B499" s="203"/>
    </row>
    <row r="500" spans="2:2">
      <c r="B500" s="203"/>
    </row>
    <row r="501" spans="2:2">
      <c r="B501" s="201" t="s">
        <v>460</v>
      </c>
    </row>
    <row r="502" spans="2:2">
      <c r="B502" s="204"/>
    </row>
    <row r="503" spans="2:2">
      <c r="B503" s="204"/>
    </row>
    <row r="504" spans="2:2">
      <c r="B504" s="215" t="s">
        <v>461</v>
      </c>
    </row>
    <row r="505" spans="2:2">
      <c r="B505" s="203"/>
    </row>
    <row r="506" spans="2:2">
      <c r="B506" s="203"/>
    </row>
    <row r="507" spans="2:2">
      <c r="B507" s="203"/>
    </row>
    <row r="508" spans="2:2">
      <c r="B508" s="203"/>
    </row>
    <row r="509" spans="2:2">
      <c r="B509" s="203"/>
    </row>
    <row r="510" spans="2:2">
      <c r="B510" s="203"/>
    </row>
    <row r="511" spans="2:2">
      <c r="B511" s="203"/>
    </row>
    <row r="512" spans="2:2">
      <c r="B512" s="203"/>
    </row>
    <row r="513" spans="2:2">
      <c r="B513" s="203"/>
    </row>
    <row r="514" spans="2:2">
      <c r="B514" s="203"/>
    </row>
    <row r="515" spans="2:2">
      <c r="B515" s="203"/>
    </row>
    <row r="516" spans="2:2">
      <c r="B516" s="203"/>
    </row>
    <row r="517" spans="2:2">
      <c r="B517" s="203"/>
    </row>
    <row r="518" spans="2:2">
      <c r="B518" s="203"/>
    </row>
    <row r="519" spans="2:2">
      <c r="B519" s="203"/>
    </row>
    <row r="520" spans="2:2">
      <c r="B520" s="203"/>
    </row>
    <row r="521" spans="2:2">
      <c r="B521" s="203"/>
    </row>
    <row r="522" spans="2:2">
      <c r="B522" s="203"/>
    </row>
    <row r="523" spans="2:2">
      <c r="B523" s="203"/>
    </row>
    <row r="524" spans="2:2">
      <c r="B524" s="203"/>
    </row>
    <row r="525" spans="2:2">
      <c r="B525" s="203"/>
    </row>
    <row r="526" spans="2:2">
      <c r="B526" s="204" t="s">
        <v>462</v>
      </c>
    </row>
    <row r="527" spans="2:2">
      <c r="B527" s="203"/>
    </row>
    <row r="528" spans="2:2">
      <c r="B528" s="204"/>
    </row>
    <row r="529" spans="2:2">
      <c r="B529" s="203"/>
    </row>
    <row r="530" spans="2:2">
      <c r="B530" s="201" t="s">
        <v>463</v>
      </c>
    </row>
    <row r="531" spans="2:2">
      <c r="B531" s="204"/>
    </row>
    <row r="532" spans="2:2">
      <c r="B532" s="204"/>
    </row>
    <row r="533" spans="2:2">
      <c r="B533" s="215" t="s">
        <v>464</v>
      </c>
    </row>
    <row r="534" spans="2:2">
      <c r="B534" s="203"/>
    </row>
    <row r="535" spans="2:2">
      <c r="B535" s="203"/>
    </row>
    <row r="536" spans="2:2">
      <c r="B536" s="203"/>
    </row>
    <row r="537" spans="2:2">
      <c r="B537" s="203"/>
    </row>
    <row r="538" spans="2:2">
      <c r="B538" s="203"/>
    </row>
    <row r="539" spans="2:2">
      <c r="B539" s="203"/>
    </row>
    <row r="540" spans="2:2">
      <c r="B540" s="203"/>
    </row>
    <row r="541" spans="2:2">
      <c r="B541" s="203"/>
    </row>
    <row r="542" spans="2:2">
      <c r="B542" s="203"/>
    </row>
    <row r="543" spans="2:2">
      <c r="B543" s="203"/>
    </row>
    <row r="544" spans="2:2">
      <c r="B544" s="203"/>
    </row>
    <row r="545" spans="2:2">
      <c r="B545" s="203"/>
    </row>
    <row r="546" spans="2:2">
      <c r="B546" s="203"/>
    </row>
    <row r="547" spans="2:2">
      <c r="B547" s="203"/>
    </row>
    <row r="548" spans="2:2">
      <c r="B548" s="203"/>
    </row>
    <row r="549" spans="2:2">
      <c r="B549" s="203"/>
    </row>
    <row r="550" spans="2:2">
      <c r="B550" s="203"/>
    </row>
    <row r="551" spans="2:2">
      <c r="B551" s="203"/>
    </row>
    <row r="552" spans="2:2">
      <c r="B552" s="203"/>
    </row>
    <row r="553" spans="2:2">
      <c r="B553" s="204"/>
    </row>
    <row r="554" spans="2:2">
      <c r="B554" s="203"/>
    </row>
    <row r="555" spans="2:2">
      <c r="B555" s="204" t="s">
        <v>465</v>
      </c>
    </row>
    <row r="556" spans="2:2">
      <c r="B556" s="203"/>
    </row>
    <row r="557" spans="2:2">
      <c r="B557" s="204" t="s">
        <v>466</v>
      </c>
    </row>
    <row r="558" spans="2:2">
      <c r="B558" s="203"/>
    </row>
    <row r="559" spans="2:2">
      <c r="B559" s="204"/>
    </row>
    <row r="560" spans="2:2">
      <c r="B560" s="204"/>
    </row>
    <row r="561" spans="2:2">
      <c r="B561" s="204"/>
    </row>
    <row r="562" spans="2:2">
      <c r="B562" s="203"/>
    </row>
    <row r="563" spans="2:2">
      <c r="B563" s="203"/>
    </row>
    <row r="564" spans="2:2">
      <c r="B564" s="203"/>
    </row>
    <row r="565" spans="2:2">
      <c r="B565" s="203"/>
    </row>
    <row r="566" spans="2:2">
      <c r="B566" s="203"/>
    </row>
    <row r="567" spans="2:2">
      <c r="B567" s="203"/>
    </row>
    <row r="568" spans="2:2">
      <c r="B568" s="203"/>
    </row>
    <row r="569" spans="2:2">
      <c r="B569" s="203"/>
    </row>
    <row r="570" spans="2:2">
      <c r="B570" s="203"/>
    </row>
    <row r="571" spans="2:2">
      <c r="B571" s="203"/>
    </row>
    <row r="572" spans="2:2">
      <c r="B572" s="203"/>
    </row>
    <row r="573" spans="2:2">
      <c r="B573" s="204"/>
    </row>
    <row r="574" spans="2:2">
      <c r="B574" s="204"/>
    </row>
    <row r="575" spans="2:2">
      <c r="B575" s="215"/>
    </row>
    <row r="576" spans="2:2">
      <c r="B576" s="204"/>
    </row>
    <row r="577" spans="2:2">
      <c r="B577" s="203"/>
    </row>
    <row r="578" spans="2:2">
      <c r="B578" s="204"/>
    </row>
    <row r="579" spans="2:2">
      <c r="B579" s="203"/>
    </row>
    <row r="580" spans="2:2">
      <c r="B580" s="204"/>
    </row>
    <row r="581" spans="2:2">
      <c r="B581" s="203"/>
    </row>
    <row r="582" spans="2:2">
      <c r="B582" s="204"/>
    </row>
    <row r="583" spans="2:2">
      <c r="B583" s="203"/>
    </row>
    <row r="584" spans="2:2">
      <c r="B584" s="204"/>
    </row>
    <row r="585" spans="2:2">
      <c r="B585" s="203"/>
    </row>
    <row r="586" spans="2:2">
      <c r="B586" s="204"/>
    </row>
    <row r="587" spans="2:2">
      <c r="B587" s="203"/>
    </row>
    <row r="588" spans="2:2">
      <c r="B588" s="201"/>
    </row>
    <row r="589" spans="2:2">
      <c r="B589" s="203"/>
    </row>
    <row r="590" spans="2:2">
      <c r="B590" s="201" t="s">
        <v>467</v>
      </c>
    </row>
    <row r="591" spans="2:2">
      <c r="B591" s="204"/>
    </row>
    <row r="592" spans="2:2">
      <c r="B592" s="204" t="s">
        <v>468</v>
      </c>
    </row>
    <row r="593" spans="2:2">
      <c r="B593" s="203"/>
    </row>
    <row r="594" spans="2:2">
      <c r="B594" s="203"/>
    </row>
    <row r="595" spans="2:2">
      <c r="B595" s="203"/>
    </row>
    <row r="596" spans="2:2">
      <c r="B596" s="203"/>
    </row>
    <row r="597" spans="2:2">
      <c r="B597" s="203"/>
    </row>
    <row r="598" spans="2:2">
      <c r="B598" s="203"/>
    </row>
    <row r="599" spans="2:2">
      <c r="B599" s="203"/>
    </row>
    <row r="600" spans="2:2">
      <c r="B600" s="203"/>
    </row>
    <row r="601" spans="2:2">
      <c r="B601" s="203"/>
    </row>
    <row r="602" spans="2:2">
      <c r="B602" s="203"/>
    </row>
    <row r="603" spans="2:2">
      <c r="B603" s="204" t="s">
        <v>469</v>
      </c>
    </row>
    <row r="604" spans="2:2">
      <c r="B604" s="203"/>
    </row>
    <row r="605" spans="2:2">
      <c r="B605" s="204"/>
    </row>
    <row r="606" spans="2:2">
      <c r="B606" s="203"/>
    </row>
    <row r="607" spans="2:2">
      <c r="B607" s="204" t="s">
        <v>470</v>
      </c>
    </row>
    <row r="608" spans="2:2">
      <c r="B608" s="204"/>
    </row>
    <row r="609" spans="2:2">
      <c r="B609" s="204"/>
    </row>
    <row r="610" spans="2:2">
      <c r="B610" s="203"/>
    </row>
    <row r="611" spans="2:2">
      <c r="B611" s="203"/>
    </row>
    <row r="612" spans="2:2">
      <c r="B612" s="203"/>
    </row>
    <row r="613" spans="2:2">
      <c r="B613" s="203"/>
    </row>
    <row r="614" spans="2:2">
      <c r="B614" s="203"/>
    </row>
    <row r="615" spans="2:2">
      <c r="B615" s="203"/>
    </row>
    <row r="616" spans="2:2">
      <c r="B616" s="203"/>
    </row>
    <row r="617" spans="2:2">
      <c r="B617" s="203"/>
    </row>
    <row r="618" spans="2:2">
      <c r="B618" s="203"/>
    </row>
    <row r="619" spans="2:2">
      <c r="B619" s="203"/>
    </row>
    <row r="620" spans="2:2">
      <c r="B620" s="203"/>
    </row>
    <row r="621" spans="2:2">
      <c r="B621" s="203"/>
    </row>
    <row r="622" spans="2:2">
      <c r="B622" s="203"/>
    </row>
    <row r="623" spans="2:2">
      <c r="B623" s="203"/>
    </row>
    <row r="624" spans="2:2">
      <c r="B624" s="203"/>
    </row>
    <row r="625" spans="2:2">
      <c r="B625" s="203"/>
    </row>
    <row r="626" spans="2:2">
      <c r="B626" s="203"/>
    </row>
    <row r="627" spans="2:2">
      <c r="B627" s="203"/>
    </row>
    <row r="628" spans="2:2">
      <c r="B628" s="203"/>
    </row>
    <row r="629" spans="2:2">
      <c r="B629" s="203"/>
    </row>
    <row r="630" spans="2:2">
      <c r="B630" s="203"/>
    </row>
    <row r="631" spans="2:2">
      <c r="B631" s="203"/>
    </row>
    <row r="632" spans="2:2">
      <c r="B632" s="203"/>
    </row>
    <row r="633" spans="2:2">
      <c r="B633" s="203"/>
    </row>
    <row r="634" spans="2:2">
      <c r="B634" s="203"/>
    </row>
    <row r="635" spans="2:2">
      <c r="B635" s="204" t="s">
        <v>471</v>
      </c>
    </row>
    <row r="636" spans="2:2">
      <c r="B636" s="204"/>
    </row>
    <row r="637" spans="2:2">
      <c r="B637" s="204"/>
    </row>
    <row r="638" spans="2:2">
      <c r="B638" s="204"/>
    </row>
    <row r="639" spans="2:2">
      <c r="B639" s="203"/>
    </row>
    <row r="640" spans="2:2">
      <c r="B640" s="203"/>
    </row>
    <row r="641" spans="2:2">
      <c r="B641" s="203"/>
    </row>
    <row r="642" spans="2:2">
      <c r="B642" s="203"/>
    </row>
    <row r="643" spans="2:2">
      <c r="B643" s="203"/>
    </row>
    <row r="644" spans="2:2">
      <c r="B644" s="203"/>
    </row>
    <row r="645" spans="2:2">
      <c r="B645" s="203"/>
    </row>
    <row r="646" spans="2:2">
      <c r="B646" s="203"/>
    </row>
    <row r="647" spans="2:2">
      <c r="B647" s="203"/>
    </row>
    <row r="648" spans="2:2">
      <c r="B648" s="203"/>
    </row>
    <row r="649" spans="2:2">
      <c r="B649" s="203"/>
    </row>
    <row r="650" spans="2:2">
      <c r="B650" s="203"/>
    </row>
    <row r="651" spans="2:2">
      <c r="B651" s="203"/>
    </row>
    <row r="652" spans="2:2">
      <c r="B652" s="203"/>
    </row>
    <row r="653" spans="2:2">
      <c r="B653" s="203"/>
    </row>
    <row r="654" spans="2:2">
      <c r="B654" s="203"/>
    </row>
    <row r="655" spans="2:2">
      <c r="B655" s="203"/>
    </row>
    <row r="656" spans="2:2">
      <c r="B656" s="203"/>
    </row>
    <row r="657" spans="2:2">
      <c r="B657" s="203"/>
    </row>
    <row r="658" spans="2:2">
      <c r="B658" s="203"/>
    </row>
    <row r="659" spans="2:2">
      <c r="B659" s="203"/>
    </row>
    <row r="660" spans="2:2">
      <c r="B660" s="203"/>
    </row>
    <row r="661" spans="2:2">
      <c r="B661" s="203"/>
    </row>
    <row r="662" spans="2:2">
      <c r="B662" s="203"/>
    </row>
    <row r="663" spans="2:2">
      <c r="B663" s="203"/>
    </row>
    <row r="664" spans="2:2">
      <c r="B664" s="203"/>
    </row>
    <row r="665" spans="2:2">
      <c r="B665" s="203"/>
    </row>
    <row r="666" spans="2:2">
      <c r="B666" s="203"/>
    </row>
    <row r="667" spans="2:2">
      <c r="B667" s="203"/>
    </row>
    <row r="668" spans="2:2">
      <c r="B668" s="203"/>
    </row>
    <row r="669" spans="2:2">
      <c r="B669" s="203"/>
    </row>
    <row r="670" spans="2:2">
      <c r="B670" s="203"/>
    </row>
    <row r="671" spans="2:2">
      <c r="B671" s="203"/>
    </row>
    <row r="672" spans="2:2">
      <c r="B672" s="203"/>
    </row>
    <row r="673" spans="2:2">
      <c r="B673" s="203"/>
    </row>
    <row r="674" spans="2:2">
      <c r="B674" s="201" t="s">
        <v>472</v>
      </c>
    </row>
    <row r="675" spans="2:2">
      <c r="B675" s="204"/>
    </row>
    <row r="676" spans="2:2">
      <c r="B676" s="204" t="s">
        <v>473</v>
      </c>
    </row>
    <row r="677" spans="2:2">
      <c r="B677" s="203"/>
    </row>
    <row r="678" spans="2:2">
      <c r="B678" s="203"/>
    </row>
    <row r="679" spans="2:2">
      <c r="B679" s="203"/>
    </row>
    <row r="680" spans="2:2">
      <c r="B680" s="203"/>
    </row>
    <row r="681" spans="2:2">
      <c r="B681" s="203"/>
    </row>
    <row r="682" spans="2:2">
      <c r="B682" s="203"/>
    </row>
    <row r="683" spans="2:2">
      <c r="B683" s="203"/>
    </row>
    <row r="684" spans="2:2">
      <c r="B684" s="203"/>
    </row>
    <row r="685" spans="2:2">
      <c r="B685" s="204"/>
    </row>
    <row r="686" spans="2:2">
      <c r="B686" s="204"/>
    </row>
    <row r="687" spans="2:2">
      <c r="B687" s="204"/>
    </row>
    <row r="688" spans="2:2">
      <c r="B688" s="203"/>
    </row>
    <row r="689" spans="2:2">
      <c r="B689" s="203"/>
    </row>
    <row r="690" spans="2:2">
      <c r="B690" s="203"/>
    </row>
    <row r="691" spans="2:2">
      <c r="B691" s="203"/>
    </row>
    <row r="692" spans="2:2">
      <c r="B692" s="203"/>
    </row>
    <row r="693" spans="2:2">
      <c r="B693" s="203"/>
    </row>
    <row r="694" spans="2:2">
      <c r="B694" s="203"/>
    </row>
    <row r="695" spans="2:2">
      <c r="B695" s="203"/>
    </row>
    <row r="696" spans="2:2">
      <c r="B696" s="203"/>
    </row>
    <row r="697" spans="2:2">
      <c r="B697" s="203"/>
    </row>
    <row r="698" spans="2:2">
      <c r="B698" s="203"/>
    </row>
    <row r="699" spans="2:2">
      <c r="B699" s="203"/>
    </row>
    <row r="700" spans="2:2">
      <c r="B700" s="203"/>
    </row>
    <row r="701" spans="2:2">
      <c r="B701" s="203"/>
    </row>
    <row r="702" spans="2:2">
      <c r="B702" s="203"/>
    </row>
    <row r="703" spans="2:2">
      <c r="B703" s="203"/>
    </row>
    <row r="704" spans="2:2">
      <c r="B704" s="203"/>
    </row>
    <row r="705" spans="2:2">
      <c r="B705" s="203"/>
    </row>
    <row r="706" spans="2:2">
      <c r="B706" s="203"/>
    </row>
    <row r="707" spans="2:2">
      <c r="B707" s="203"/>
    </row>
    <row r="708" spans="2:2">
      <c r="B708" s="203"/>
    </row>
    <row r="709" spans="2:2">
      <c r="B709" s="204" t="s">
        <v>474</v>
      </c>
    </row>
    <row r="710" spans="2:2">
      <c r="B710" s="203"/>
    </row>
    <row r="711" spans="2:2">
      <c r="B711" s="204" t="s">
        <v>475</v>
      </c>
    </row>
    <row r="712" spans="2:2">
      <c r="B712" s="203"/>
    </row>
    <row r="713" spans="2:2">
      <c r="B713" s="204"/>
    </row>
    <row r="714" spans="2:2">
      <c r="B714" s="203"/>
    </row>
    <row r="715" spans="2:2">
      <c r="B715" s="201" t="s">
        <v>476</v>
      </c>
    </row>
    <row r="716" spans="2:2">
      <c r="B716" s="216"/>
    </row>
    <row r="717" spans="2:2">
      <c r="B717" s="217" t="s">
        <v>477</v>
      </c>
    </row>
    <row r="718" spans="2:2">
      <c r="B718" s="217" t="s">
        <v>478</v>
      </c>
    </row>
    <row r="719" spans="2:2">
      <c r="B719" s="203"/>
    </row>
    <row r="720" spans="2:2">
      <c r="B720" s="204"/>
    </row>
    <row r="721" spans="2:2">
      <c r="B721" s="203"/>
    </row>
    <row r="722" spans="2:2">
      <c r="B722" s="204" t="s">
        <v>479</v>
      </c>
    </row>
    <row r="723" spans="2:2">
      <c r="B723" s="203"/>
    </row>
    <row r="724" spans="2:2">
      <c r="B724" s="204"/>
    </row>
    <row r="725" spans="2:2">
      <c r="B725" s="203"/>
    </row>
    <row r="726" spans="2:2">
      <c r="B726" s="204" t="s">
        <v>480</v>
      </c>
    </row>
    <row r="727" spans="2:2">
      <c r="B727" s="204" t="s">
        <v>481</v>
      </c>
    </row>
    <row r="728" spans="2:2">
      <c r="B728" s="203"/>
    </row>
    <row r="729" spans="2:2">
      <c r="B729" s="204"/>
    </row>
    <row r="730" spans="2:2">
      <c r="B730" s="203"/>
    </row>
    <row r="731" spans="2:2">
      <c r="B731" s="201" t="s">
        <v>482</v>
      </c>
    </row>
    <row r="732" spans="2:2">
      <c r="B732" s="203"/>
    </row>
    <row r="733" spans="2:2">
      <c r="B733" s="204" t="s">
        <v>483</v>
      </c>
    </row>
    <row r="734" spans="2:2">
      <c r="B734" s="203"/>
    </row>
    <row r="735" spans="2:2">
      <c r="B735" s="204" t="s">
        <v>484</v>
      </c>
    </row>
    <row r="736" spans="2:2">
      <c r="B736" s="203"/>
    </row>
    <row r="737" spans="2:2">
      <c r="B737" s="204" t="s">
        <v>485</v>
      </c>
    </row>
    <row r="738" spans="2:2">
      <c r="B738" s="203"/>
    </row>
    <row r="739" spans="2:2">
      <c r="B739" s="204"/>
    </row>
    <row r="740" spans="2:2">
      <c r="B740" s="203"/>
    </row>
    <row r="741" spans="2:2">
      <c r="B741" s="204" t="s">
        <v>486</v>
      </c>
    </row>
    <row r="742" spans="2:2">
      <c r="B742" s="203"/>
    </row>
    <row r="743" spans="2:2">
      <c r="B743" s="204" t="s">
        <v>487</v>
      </c>
    </row>
    <row r="744" spans="2:2">
      <c r="B744" s="203"/>
    </row>
    <row r="745" spans="2:2">
      <c r="B745" s="204"/>
    </row>
    <row r="746" spans="2:2">
      <c r="B746" s="203"/>
    </row>
    <row r="747" spans="2:2">
      <c r="B747" s="201" t="s">
        <v>488</v>
      </c>
    </row>
    <row r="748" spans="2:2">
      <c r="B748" s="203"/>
    </row>
    <row r="749" spans="2:2">
      <c r="B749" s="204" t="s">
        <v>489</v>
      </c>
    </row>
    <row r="750" spans="2:2">
      <c r="B750" s="203"/>
    </row>
    <row r="751" spans="2:2">
      <c r="B751" s="204"/>
    </row>
    <row r="752" spans="2:2">
      <c r="B752" s="203"/>
    </row>
    <row r="753" spans="2:2">
      <c r="B753" s="204" t="s">
        <v>490</v>
      </c>
    </row>
    <row r="754" spans="2:2">
      <c r="B754" s="204"/>
    </row>
    <row r="755" spans="2:2">
      <c r="B755" s="204"/>
    </row>
    <row r="756" spans="2:2">
      <c r="B756" s="203"/>
    </row>
    <row r="757" spans="2:2">
      <c r="B757" s="203"/>
    </row>
    <row r="758" spans="2:2">
      <c r="B758" s="203"/>
    </row>
    <row r="759" spans="2:2">
      <c r="B759" s="203"/>
    </row>
    <row r="760" spans="2:2">
      <c r="B760" s="203"/>
    </row>
    <row r="761" spans="2:2">
      <c r="B761" s="203"/>
    </row>
    <row r="762" spans="2:2">
      <c r="B762" s="203"/>
    </row>
    <row r="763" spans="2:2">
      <c r="B763" s="203"/>
    </row>
    <row r="764" spans="2:2">
      <c r="B764" s="203"/>
    </row>
    <row r="765" spans="2:2">
      <c r="B765" s="203"/>
    </row>
    <row r="766" spans="2:2">
      <c r="B766" s="203"/>
    </row>
    <row r="767" spans="2:2">
      <c r="B767" s="203"/>
    </row>
    <row r="768" spans="2:2">
      <c r="B768" s="203"/>
    </row>
    <row r="769" spans="2:2">
      <c r="B769" s="203"/>
    </row>
    <row r="770" spans="2:2">
      <c r="B770" s="203"/>
    </row>
    <row r="771" spans="2:2">
      <c r="B771" s="203"/>
    </row>
    <row r="772" spans="2:2">
      <c r="B772" s="203"/>
    </row>
    <row r="773" spans="2:2">
      <c r="B773" s="203"/>
    </row>
    <row r="774" spans="2:2">
      <c r="B774" s="203"/>
    </row>
    <row r="775" spans="2:2">
      <c r="B775" s="203"/>
    </row>
    <row r="776" spans="2:2">
      <c r="B776" s="203"/>
    </row>
    <row r="777" spans="2:2">
      <c r="B777" s="203"/>
    </row>
    <row r="778" spans="2:2">
      <c r="B778" s="203"/>
    </row>
    <row r="779" spans="2:2">
      <c r="B779" s="203"/>
    </row>
    <row r="780" spans="2:2">
      <c r="B780" s="203"/>
    </row>
    <row r="781" spans="2:2">
      <c r="B781" s="203"/>
    </row>
    <row r="782" spans="2:2">
      <c r="B782" s="203"/>
    </row>
    <row r="783" spans="2:2">
      <c r="B783" s="203"/>
    </row>
    <row r="784" spans="2:2">
      <c r="B784" s="203"/>
    </row>
    <row r="785" spans="2:2">
      <c r="B785" s="203"/>
    </row>
    <row r="786" spans="2:2">
      <c r="B786" s="203"/>
    </row>
    <row r="787" spans="2:2">
      <c r="B787" s="203"/>
    </row>
    <row r="788" spans="2:2">
      <c r="B788" s="203"/>
    </row>
    <row r="789" spans="2:2">
      <c r="B789" s="203"/>
    </row>
    <row r="790" spans="2:2">
      <c r="B790" s="203"/>
    </row>
    <row r="791" spans="2:2">
      <c r="B791" s="203"/>
    </row>
    <row r="792" spans="2:2">
      <c r="B792" s="204" t="s">
        <v>491</v>
      </c>
    </row>
    <row r="793" spans="2:2">
      <c r="B793" s="204"/>
    </row>
    <row r="794" spans="2:2">
      <c r="B794" s="204"/>
    </row>
    <row r="795" spans="2:2">
      <c r="B795" s="203"/>
    </row>
    <row r="796" spans="2:2">
      <c r="B796" s="203"/>
    </row>
    <row r="797" spans="2:2">
      <c r="B797" s="203"/>
    </row>
    <row r="798" spans="2:2">
      <c r="B798" s="203"/>
    </row>
    <row r="799" spans="2:2">
      <c r="B799" s="203"/>
    </row>
    <row r="800" spans="2:2">
      <c r="B800" s="203"/>
    </row>
    <row r="801" spans="2:2">
      <c r="B801" s="203"/>
    </row>
    <row r="802" spans="2:2">
      <c r="B802" s="203"/>
    </row>
    <row r="803" spans="2:2">
      <c r="B803" s="203"/>
    </row>
    <row r="804" spans="2:2">
      <c r="B804" s="203"/>
    </row>
    <row r="805" spans="2:2">
      <c r="B805" s="203"/>
    </row>
    <row r="806" spans="2:2">
      <c r="B806" s="203"/>
    </row>
    <row r="807" spans="2:2">
      <c r="B807" s="203"/>
    </row>
    <row r="808" spans="2:2">
      <c r="B808" s="203"/>
    </row>
    <row r="809" spans="2:2">
      <c r="B809" s="203"/>
    </row>
    <row r="810" spans="2:2">
      <c r="B810" s="203"/>
    </row>
    <row r="811" spans="2:2">
      <c r="B811" s="203"/>
    </row>
    <row r="812" spans="2:2">
      <c r="B812" s="203"/>
    </row>
    <row r="813" spans="2:2">
      <c r="B813" s="203"/>
    </row>
    <row r="814" spans="2:2">
      <c r="B814" s="203"/>
    </row>
    <row r="815" spans="2:2">
      <c r="B815" s="203"/>
    </row>
    <row r="816" spans="2:2">
      <c r="B816" s="203"/>
    </row>
    <row r="817" spans="2:2">
      <c r="B817" s="203"/>
    </row>
    <row r="818" spans="2:2">
      <c r="B818" s="204" t="s">
        <v>492</v>
      </c>
    </row>
    <row r="819" spans="2:2">
      <c r="B819" s="203"/>
    </row>
    <row r="820" spans="2:2">
      <c r="B820" s="204" t="s">
        <v>493</v>
      </c>
    </row>
    <row r="821" spans="2:2">
      <c r="B821" s="203"/>
    </row>
    <row r="822" spans="2:2">
      <c r="B822" s="204"/>
    </row>
    <row r="823" spans="2:2">
      <c r="B823" s="203"/>
    </row>
    <row r="824" spans="2:2">
      <c r="B824" s="204" t="s">
        <v>494</v>
      </c>
    </row>
    <row r="825" spans="2:2">
      <c r="B825" s="203"/>
    </row>
    <row r="826" spans="2:2">
      <c r="B826" s="204"/>
    </row>
    <row r="827" spans="2:2">
      <c r="B827" s="203"/>
    </row>
    <row r="828" spans="2:2">
      <c r="B828" s="204" t="s">
        <v>495</v>
      </c>
    </row>
    <row r="829" spans="2:2">
      <c r="B829" s="203"/>
    </row>
    <row r="830" spans="2:2">
      <c r="B830" s="204"/>
    </row>
    <row r="831" spans="2:2">
      <c r="B831" s="203"/>
    </row>
    <row r="832" spans="2:2">
      <c r="B832" s="201" t="s">
        <v>496</v>
      </c>
    </row>
    <row r="833" spans="2:2">
      <c r="B833" s="204"/>
    </row>
    <row r="834" spans="2:2">
      <c r="B834" s="204" t="s">
        <v>497</v>
      </c>
    </row>
    <row r="835" spans="2:2">
      <c r="B835" s="203"/>
    </row>
    <row r="836" spans="2:2">
      <c r="B836" s="203"/>
    </row>
    <row r="837" spans="2:2">
      <c r="B837" s="203"/>
    </row>
    <row r="838" spans="2:2">
      <c r="B838" s="203"/>
    </row>
    <row r="839" spans="2:2">
      <c r="B839" s="203"/>
    </row>
    <row r="840" spans="2:2">
      <c r="B840" s="203"/>
    </row>
    <row r="841" spans="2:2">
      <c r="B841" s="203"/>
    </row>
    <row r="842" spans="2:2">
      <c r="B842" s="203"/>
    </row>
    <row r="843" spans="2:2">
      <c r="B843" s="203"/>
    </row>
    <row r="844" spans="2:2">
      <c r="B844" s="203"/>
    </row>
    <row r="845" spans="2:2">
      <c r="B845" s="204" t="s">
        <v>498</v>
      </c>
    </row>
    <row r="846" spans="2:2">
      <c r="B846" s="203"/>
    </row>
    <row r="847" spans="2:2">
      <c r="B847" s="204" t="s">
        <v>499</v>
      </c>
    </row>
    <row r="848" spans="2:2">
      <c r="B848" s="203"/>
    </row>
    <row r="849" spans="2:2">
      <c r="B849" s="204"/>
    </row>
    <row r="850" spans="2:2">
      <c r="B850" s="203"/>
    </row>
    <row r="851" spans="2:2">
      <c r="B851" s="204" t="s">
        <v>500</v>
      </c>
    </row>
    <row r="852" spans="2:2">
      <c r="B852" s="203"/>
    </row>
    <row r="853" spans="2:2">
      <c r="B853" s="201" t="s">
        <v>501</v>
      </c>
    </row>
    <row r="854" spans="2:2">
      <c r="B854" s="203"/>
    </row>
    <row r="855" spans="2:2">
      <c r="B855" s="204" t="s">
        <v>502</v>
      </c>
    </row>
    <row r="856" spans="2:2">
      <c r="B856" s="203"/>
    </row>
    <row r="857" spans="2:2">
      <c r="B857" s="204" t="s">
        <v>503</v>
      </c>
    </row>
    <row r="858" spans="2:2">
      <c r="B858" s="203"/>
    </row>
    <row r="859" spans="2:2">
      <c r="B859" s="204" t="s">
        <v>504</v>
      </c>
    </row>
    <row r="860" spans="2:2">
      <c r="B860" s="203"/>
    </row>
    <row r="861" spans="2:2">
      <c r="B861" s="215" t="s">
        <v>505</v>
      </c>
    </row>
    <row r="862" spans="2:2">
      <c r="B862" s="203"/>
    </row>
    <row r="863" spans="2:2">
      <c r="B863" s="215"/>
    </row>
    <row r="864" spans="2:2">
      <c r="B864" s="203"/>
    </row>
    <row r="865" spans="2:2">
      <c r="B865" s="204" t="s">
        <v>506</v>
      </c>
    </row>
    <row r="866" spans="2:2">
      <c r="B866" s="203"/>
    </row>
    <row r="867" spans="2:2">
      <c r="B867" s="204"/>
    </row>
    <row r="868" spans="2:2">
      <c r="B868" s="203"/>
    </row>
    <row r="869" spans="2:2">
      <c r="B869" s="204" t="s">
        <v>507</v>
      </c>
    </row>
    <row r="870" spans="2:2">
      <c r="B870" s="203"/>
    </row>
    <row r="871" spans="2:2">
      <c r="B871" s="201" t="s">
        <v>508</v>
      </c>
    </row>
    <row r="872" spans="2:2">
      <c r="B872" s="203"/>
    </row>
    <row r="873" spans="2:2">
      <c r="B873" s="204"/>
    </row>
    <row r="874" spans="2:2">
      <c r="B874" s="203"/>
    </row>
    <row r="875" spans="2:2">
      <c r="B875" s="204" t="s">
        <v>509</v>
      </c>
    </row>
    <row r="876" spans="2:2">
      <c r="B876" s="203"/>
    </row>
    <row r="877" spans="2:2">
      <c r="B877" s="204" t="s">
        <v>510</v>
      </c>
    </row>
    <row r="878" spans="2:2">
      <c r="B878" s="203"/>
    </row>
    <row r="879" spans="2:2">
      <c r="B879" s="204"/>
    </row>
    <row r="880" spans="2:2">
      <c r="B880" s="203"/>
    </row>
    <row r="881" spans="2:2">
      <c r="B881" s="204" t="s">
        <v>511</v>
      </c>
    </row>
    <row r="882" spans="2:2">
      <c r="B882" s="203"/>
    </row>
    <row r="883" spans="2:2">
      <c r="B883" s="204" t="s">
        <v>512</v>
      </c>
    </row>
    <row r="884" spans="2:2">
      <c r="B884" s="203"/>
    </row>
    <row r="885" spans="2:2">
      <c r="B885" s="203"/>
    </row>
    <row r="886" spans="2:2">
      <c r="B886" s="204" t="s">
        <v>513</v>
      </c>
    </row>
    <row r="887" spans="2:2">
      <c r="B887" s="203"/>
    </row>
    <row r="888" spans="2:2">
      <c r="B888" s="204"/>
    </row>
    <row r="889" spans="2:2">
      <c r="B889" s="204"/>
    </row>
    <row r="890" spans="2:2">
      <c r="B890" s="204"/>
    </row>
    <row r="891" spans="2:2">
      <c r="B891" s="203"/>
    </row>
    <row r="892" spans="2:2">
      <c r="B892" s="203"/>
    </row>
    <row r="893" spans="2:2">
      <c r="B893" s="203"/>
    </row>
    <row r="894" spans="2:2">
      <c r="B894" s="203"/>
    </row>
    <row r="895" spans="2:2">
      <c r="B895" s="203"/>
    </row>
    <row r="896" spans="2:2">
      <c r="B896" s="203"/>
    </row>
    <row r="897" spans="2:2">
      <c r="B897" s="204" t="s">
        <v>514</v>
      </c>
    </row>
    <row r="898" spans="2:2">
      <c r="B898" s="203"/>
    </row>
    <row r="899" spans="2:2">
      <c r="B899" s="204" t="s">
        <v>515</v>
      </c>
    </row>
    <row r="900" spans="2:2">
      <c r="B900" s="204" t="s">
        <v>516</v>
      </c>
    </row>
    <row r="901" spans="2:2">
      <c r="B901" s="203"/>
    </row>
    <row r="902" spans="2:2">
      <c r="B902" s="204"/>
    </row>
    <row r="903" spans="2:2">
      <c r="B903" s="204"/>
    </row>
    <row r="904" spans="2:2">
      <c r="B904" s="204"/>
    </row>
    <row r="905" spans="2:2">
      <c r="B905" s="203"/>
    </row>
    <row r="906" spans="2:2">
      <c r="B906" s="203"/>
    </row>
    <row r="907" spans="2:2">
      <c r="B907" s="203"/>
    </row>
    <row r="908" spans="2:2">
      <c r="B908" s="203"/>
    </row>
    <row r="909" spans="2:2">
      <c r="B909" s="203"/>
    </row>
    <row r="910" spans="2:2">
      <c r="B910" s="203"/>
    </row>
    <row r="911" spans="2:2">
      <c r="B911" s="203"/>
    </row>
    <row r="912" spans="2:2">
      <c r="B912" s="203"/>
    </row>
    <row r="913" spans="2:2">
      <c r="B913" s="203"/>
    </row>
    <row r="914" spans="2:2">
      <c r="B914" s="204" t="s">
        <v>517</v>
      </c>
    </row>
    <row r="915" spans="2:2">
      <c r="B915" s="203"/>
    </row>
    <row r="916" spans="2:2">
      <c r="B916" s="204" t="s">
        <v>518</v>
      </c>
    </row>
    <row r="917" spans="2:2">
      <c r="B917" s="203"/>
    </row>
    <row r="918" spans="2:2">
      <c r="B918" s="204"/>
    </row>
    <row r="919" spans="2:2">
      <c r="B919" s="203"/>
    </row>
    <row r="920" spans="2:2">
      <c r="B920" s="201" t="s">
        <v>519</v>
      </c>
    </row>
    <row r="921" spans="2:2">
      <c r="B921" s="203"/>
    </row>
    <row r="922" spans="2:2">
      <c r="B922" s="204" t="s">
        <v>520</v>
      </c>
    </row>
    <row r="923" spans="2:2">
      <c r="B923" s="203"/>
    </row>
    <row r="924" spans="2:2">
      <c r="B924" s="204" t="s">
        <v>521</v>
      </c>
    </row>
    <row r="925" spans="2:2">
      <c r="B925" s="203"/>
    </row>
    <row r="926" spans="2:2">
      <c r="B926" s="201" t="s">
        <v>522</v>
      </c>
    </row>
    <row r="927" spans="2:2">
      <c r="B927" s="204"/>
    </row>
    <row r="928" spans="2:2">
      <c r="B928" s="204"/>
    </row>
    <row r="929" spans="2:2">
      <c r="B929" s="203"/>
    </row>
    <row r="930" spans="2:2">
      <c r="B930" s="203"/>
    </row>
    <row r="931" spans="2:2">
      <c r="B931" s="203"/>
    </row>
    <row r="932" spans="2:2">
      <c r="B932" s="203"/>
    </row>
    <row r="933" spans="2:2">
      <c r="B933" s="203"/>
    </row>
    <row r="934" spans="2:2">
      <c r="B934" s="203"/>
    </row>
    <row r="935" spans="2:2">
      <c r="B935" s="203"/>
    </row>
    <row r="936" spans="2:2">
      <c r="B936" s="203"/>
    </row>
    <row r="937" spans="2:2">
      <c r="B937" s="203"/>
    </row>
    <row r="938" spans="2:2">
      <c r="B938" s="203"/>
    </row>
    <row r="939" spans="2:2">
      <c r="B939" s="203"/>
    </row>
    <row r="940" spans="2:2">
      <c r="B940" s="203"/>
    </row>
    <row r="941" spans="2:2">
      <c r="B941" s="203"/>
    </row>
    <row r="942" spans="2:2">
      <c r="B942" s="203"/>
    </row>
    <row r="943" spans="2:2">
      <c r="B943" s="203"/>
    </row>
    <row r="944" spans="2:2">
      <c r="B944" s="203"/>
    </row>
    <row r="945" spans="2:2">
      <c r="B945" s="203"/>
    </row>
    <row r="946" spans="2:2">
      <c r="B946" s="203"/>
    </row>
    <row r="947" spans="2:2">
      <c r="B947" s="203"/>
    </row>
    <row r="948" spans="2:2">
      <c r="B948" s="203"/>
    </row>
    <row r="949" spans="2:2">
      <c r="B949" s="203"/>
    </row>
    <row r="950" spans="2:2">
      <c r="B950" s="203"/>
    </row>
    <row r="951" spans="2:2">
      <c r="B951" s="203"/>
    </row>
    <row r="952" spans="2:2">
      <c r="B952" s="201" t="s">
        <v>523</v>
      </c>
    </row>
    <row r="953" spans="2:2">
      <c r="B953" s="204"/>
    </row>
    <row r="954" spans="2:2">
      <c r="B954" s="204"/>
    </row>
    <row r="955" spans="2:2">
      <c r="B955" s="203"/>
    </row>
    <row r="956" spans="2:2">
      <c r="B956" s="203"/>
    </row>
    <row r="957" spans="2:2">
      <c r="B957" s="203"/>
    </row>
    <row r="958" spans="2:2">
      <c r="B958" s="203"/>
    </row>
    <row r="959" spans="2:2">
      <c r="B959" s="203"/>
    </row>
    <row r="960" spans="2:2">
      <c r="B960" s="203"/>
    </row>
    <row r="961" spans="2:2">
      <c r="B961" s="203"/>
    </row>
    <row r="962" spans="2:2">
      <c r="B962" s="203"/>
    </row>
    <row r="963" spans="2:2">
      <c r="B963" s="203"/>
    </row>
    <row r="964" spans="2:2">
      <c r="B964" s="203"/>
    </row>
    <row r="965" spans="2:2">
      <c r="B965" s="203"/>
    </row>
    <row r="966" spans="2:2">
      <c r="B966" s="203"/>
    </row>
    <row r="967" spans="2:2">
      <c r="B967" s="203"/>
    </row>
    <row r="968" spans="2:2">
      <c r="B968" s="203"/>
    </row>
    <row r="969" spans="2:2">
      <c r="B969" s="203"/>
    </row>
    <row r="970" spans="2:2">
      <c r="B970" s="203"/>
    </row>
    <row r="971" spans="2:2">
      <c r="B971" s="203"/>
    </row>
    <row r="972" spans="2:2">
      <c r="B972" s="203"/>
    </row>
    <row r="973" spans="2:2">
      <c r="B973" s="203"/>
    </row>
    <row r="974" spans="2:2">
      <c r="B974" s="203"/>
    </row>
    <row r="975" spans="2:2">
      <c r="B975" s="203"/>
    </row>
    <row r="976" spans="2:2">
      <c r="B976" s="204"/>
    </row>
    <row r="977" spans="2:2">
      <c r="B977" s="204"/>
    </row>
    <row r="978" spans="2:2">
      <c r="B978" s="204"/>
    </row>
    <row r="979" spans="2:2">
      <c r="B979" s="203"/>
    </row>
    <row r="980" spans="2:2">
      <c r="B980" s="203"/>
    </row>
    <row r="981" spans="2:2">
      <c r="B981" s="203"/>
    </row>
    <row r="982" spans="2:2">
      <c r="B982" s="203"/>
    </row>
    <row r="983" spans="2:2">
      <c r="B983" s="203"/>
    </row>
    <row r="984" spans="2:2">
      <c r="B984" s="203"/>
    </row>
    <row r="985" spans="2:2">
      <c r="B985" s="203"/>
    </row>
    <row r="986" spans="2:2">
      <c r="B986" s="203"/>
    </row>
    <row r="987" spans="2:2">
      <c r="B987" s="203"/>
    </row>
    <row r="988" spans="2:2">
      <c r="B988" s="203"/>
    </row>
    <row r="989" spans="2:2">
      <c r="B989" s="203"/>
    </row>
    <row r="990" spans="2:2">
      <c r="B990" s="203"/>
    </row>
    <row r="991" spans="2:2">
      <c r="B991" s="203"/>
    </row>
    <row r="992" spans="2:2">
      <c r="B992" s="203"/>
    </row>
    <row r="993" spans="2:2">
      <c r="B993" s="203"/>
    </row>
    <row r="994" spans="2:2">
      <c r="B994" s="203"/>
    </row>
    <row r="995" spans="2:2">
      <c r="B995" s="203"/>
    </row>
    <row r="996" spans="2:2">
      <c r="B996" s="203"/>
    </row>
    <row r="997" spans="2:2">
      <c r="B997" s="203"/>
    </row>
    <row r="998" spans="2:2">
      <c r="B998" s="203"/>
    </row>
    <row r="999" spans="2:2">
      <c r="B999" s="203"/>
    </row>
    <row r="1000" spans="2:2">
      <c r="B1000" s="203"/>
    </row>
    <row r="1001" spans="2:2">
      <c r="B1001" s="204"/>
    </row>
    <row r="1002" spans="2:2">
      <c r="B1002" s="203"/>
    </row>
    <row r="1003" spans="2:2">
      <c r="B1003" s="201" t="s">
        <v>524</v>
      </c>
    </row>
    <row r="1004" spans="2:2">
      <c r="B1004" s="203"/>
    </row>
    <row r="1005" spans="2:2">
      <c r="B1005" s="204" t="s">
        <v>525</v>
      </c>
    </row>
    <row r="1006" spans="2:2">
      <c r="B1006" s="203"/>
    </row>
    <row r="1007" spans="2:2">
      <c r="B1007" s="204" t="s">
        <v>526</v>
      </c>
    </row>
    <row r="1008" spans="2:2">
      <c r="B1008" s="203"/>
    </row>
    <row r="1009" spans="2:2">
      <c r="B1009" s="204"/>
    </row>
    <row r="1010" spans="2:2">
      <c r="B1010" s="203"/>
    </row>
    <row r="1011" spans="2:2">
      <c r="B1011" s="204" t="s">
        <v>527</v>
      </c>
    </row>
    <row r="1012" spans="2:2">
      <c r="B1012" s="204" t="s">
        <v>513</v>
      </c>
    </row>
    <row r="1013" spans="2:2">
      <c r="B1013" s="203"/>
    </row>
    <row r="1014" spans="2:2">
      <c r="B1014" s="204"/>
    </row>
    <row r="1015" spans="2:2">
      <c r="B1015" s="204"/>
    </row>
    <row r="1016" spans="2:2">
      <c r="B1016" s="204"/>
    </row>
    <row r="1017" spans="2:2">
      <c r="B1017" s="203"/>
    </row>
    <row r="1018" spans="2:2">
      <c r="B1018" s="203"/>
    </row>
    <row r="1019" spans="2:2">
      <c r="B1019" s="203"/>
    </row>
    <row r="1020" spans="2:2">
      <c r="B1020" s="203"/>
    </row>
    <row r="1021" spans="2:2">
      <c r="B1021" s="203"/>
    </row>
    <row r="1022" spans="2:2">
      <c r="B1022" s="203"/>
    </row>
    <row r="1023" spans="2:2">
      <c r="B1023" s="204" t="s">
        <v>514</v>
      </c>
    </row>
    <row r="1024" spans="2:2">
      <c r="B1024" s="203"/>
    </row>
    <row r="1025" spans="2:2">
      <c r="B1025" s="204" t="s">
        <v>515</v>
      </c>
    </row>
    <row r="1026" spans="2:2">
      <c r="B1026" s="204" t="s">
        <v>516</v>
      </c>
    </row>
    <row r="1027" spans="2:2">
      <c r="B1027" s="203"/>
    </row>
    <row r="1028" spans="2:2">
      <c r="B1028" s="204"/>
    </row>
    <row r="1029" spans="2:2">
      <c r="B1029" s="204"/>
    </row>
    <row r="1030" spans="2:2">
      <c r="B1030" s="204"/>
    </row>
    <row r="1031" spans="2:2">
      <c r="B1031" s="203"/>
    </row>
    <row r="1032" spans="2:2">
      <c r="B1032" s="203"/>
    </row>
    <row r="1033" spans="2:2">
      <c r="B1033" s="203"/>
    </row>
    <row r="1034" spans="2:2">
      <c r="B1034" s="203"/>
    </row>
    <row r="1035" spans="2:2">
      <c r="B1035" s="203"/>
    </row>
    <row r="1036" spans="2:2">
      <c r="B1036" s="203"/>
    </row>
    <row r="1037" spans="2:2">
      <c r="B1037" s="203"/>
    </row>
    <row r="1038" spans="2:2">
      <c r="B1038" s="203"/>
    </row>
    <row r="1039" spans="2:2">
      <c r="B1039" s="203"/>
    </row>
    <row r="1040" spans="2:2">
      <c r="B1040" s="203"/>
    </row>
    <row r="1041" spans="2:2">
      <c r="B1041" s="203"/>
    </row>
    <row r="1042" spans="2:2">
      <c r="B1042" s="203"/>
    </row>
    <row r="1043" spans="2:2">
      <c r="B1043" s="203"/>
    </row>
    <row r="1044" spans="2:2">
      <c r="B1044" s="203"/>
    </row>
    <row r="1045" spans="2:2">
      <c r="B1045" s="203"/>
    </row>
    <row r="1046" spans="2:2">
      <c r="B1046" s="203"/>
    </row>
    <row r="1047" spans="2:2">
      <c r="B1047" s="203"/>
    </row>
    <row r="1048" spans="2:2">
      <c r="B1048" s="203"/>
    </row>
    <row r="1049" spans="2:2">
      <c r="B1049" s="203"/>
    </row>
    <row r="1050" spans="2:2">
      <c r="B1050" s="203"/>
    </row>
    <row r="1051" spans="2:2">
      <c r="B1051" s="203"/>
    </row>
    <row r="1052" spans="2:2">
      <c r="B1052" s="203"/>
    </row>
    <row r="1053" spans="2:2">
      <c r="B1053" s="203"/>
    </row>
    <row r="1054" spans="2:2">
      <c r="B1054" s="203"/>
    </row>
    <row r="1055" spans="2:2">
      <c r="B1055" s="203"/>
    </row>
    <row r="1056" spans="2:2">
      <c r="B1056" s="203"/>
    </row>
    <row r="1057" spans="2:2">
      <c r="B1057" s="203"/>
    </row>
    <row r="1058" spans="2:2">
      <c r="B1058" s="203"/>
    </row>
    <row r="1059" spans="2:2">
      <c r="B1059" s="203"/>
    </row>
    <row r="1060" spans="2:2">
      <c r="B1060" s="203"/>
    </row>
    <row r="1061" spans="2:2">
      <c r="B1061" s="203"/>
    </row>
    <row r="1062" spans="2:2">
      <c r="B1062" s="203"/>
    </row>
    <row r="1063" spans="2:2">
      <c r="B1063" s="203"/>
    </row>
    <row r="1064" spans="2:2">
      <c r="B1064" s="203"/>
    </row>
    <row r="1065" spans="2:2">
      <c r="B1065" s="204"/>
    </row>
    <row r="1066" spans="2:2">
      <c r="B1066" s="203"/>
    </row>
    <row r="1067" spans="2:2">
      <c r="B1067" s="201" t="s">
        <v>528</v>
      </c>
    </row>
    <row r="1068" spans="2:2">
      <c r="B1068" s="203"/>
    </row>
    <row r="1069" spans="2:2">
      <c r="B1069" s="204" t="s">
        <v>529</v>
      </c>
    </row>
    <row r="1070" spans="2:2">
      <c r="B1070" s="203"/>
    </row>
    <row r="1071" spans="2:2">
      <c r="B1071" s="204"/>
    </row>
    <row r="1072" spans="2:2">
      <c r="B1072" s="203"/>
    </row>
    <row r="1073" spans="2:2">
      <c r="B1073" s="201" t="s">
        <v>530</v>
      </c>
    </row>
    <row r="1074" spans="2:2">
      <c r="B1074" s="203"/>
    </row>
    <row r="1075" spans="2:2">
      <c r="B1075" s="204" t="s">
        <v>531</v>
      </c>
    </row>
    <row r="1076" spans="2:2">
      <c r="B1076" s="203"/>
    </row>
    <row r="1077" spans="2:2">
      <c r="B1077" s="203"/>
    </row>
    <row r="1078" spans="2:2">
      <c r="B1078" s="204" t="s">
        <v>532</v>
      </c>
    </row>
    <row r="1079" spans="2:2">
      <c r="B1079" s="203"/>
    </row>
    <row r="1080" spans="2:2">
      <c r="B1080" s="204"/>
    </row>
    <row r="1081" spans="2:2">
      <c r="B1081" s="203"/>
    </row>
    <row r="1082" spans="2:2">
      <c r="B1082" s="204" t="s">
        <v>533</v>
      </c>
    </row>
    <row r="1083" spans="2:2">
      <c r="B1083" s="203"/>
    </row>
    <row r="1084" spans="2:2">
      <c r="B1084" s="204"/>
    </row>
    <row r="1085" spans="2:2">
      <c r="B1085" s="203"/>
    </row>
    <row r="1086" spans="2:2">
      <c r="B1086" s="204" t="s">
        <v>512</v>
      </c>
    </row>
    <row r="1087" spans="2:2">
      <c r="B1087" s="204" t="s">
        <v>513</v>
      </c>
    </row>
    <row r="1088" spans="2:2">
      <c r="B1088" s="203"/>
    </row>
    <row r="1089" spans="2:2">
      <c r="B1089" s="204"/>
    </row>
    <row r="1090" spans="2:2">
      <c r="B1090" s="204"/>
    </row>
    <row r="1091" spans="2:2">
      <c r="B1091" s="204"/>
    </row>
    <row r="1092" spans="2:2">
      <c r="B1092" s="203"/>
    </row>
    <row r="1093" spans="2:2">
      <c r="B1093" s="203"/>
    </row>
    <row r="1094" spans="2:2">
      <c r="B1094" s="203"/>
    </row>
    <row r="1095" spans="2:2">
      <c r="B1095" s="203"/>
    </row>
    <row r="1096" spans="2:2">
      <c r="B1096" s="203"/>
    </row>
    <row r="1097" spans="2:2">
      <c r="B1097" s="203"/>
    </row>
    <row r="1098" spans="2:2">
      <c r="B1098" s="204" t="s">
        <v>514</v>
      </c>
    </row>
    <row r="1099" spans="2:2">
      <c r="B1099" s="203"/>
    </row>
    <row r="1100" spans="2:2">
      <c r="B1100" s="204"/>
    </row>
    <row r="1101" spans="2:2">
      <c r="B1101" s="203"/>
    </row>
    <row r="1102" spans="2:2">
      <c r="B1102" s="204" t="s">
        <v>515</v>
      </c>
    </row>
    <row r="1103" spans="2:2">
      <c r="B1103" s="204" t="s">
        <v>516</v>
      </c>
    </row>
    <row r="1104" spans="2:2">
      <c r="B1104" s="203"/>
    </row>
    <row r="1105" spans="2:2">
      <c r="B1105" s="204"/>
    </row>
    <row r="1106" spans="2:2">
      <c r="B1106" s="204"/>
    </row>
    <row r="1107" spans="2:2">
      <c r="B1107" s="204"/>
    </row>
    <row r="1108" spans="2:2">
      <c r="B1108" s="203"/>
    </row>
    <row r="1109" spans="2:2">
      <c r="B1109" s="203"/>
    </row>
    <row r="1110" spans="2:2">
      <c r="B1110" s="203"/>
    </row>
    <row r="1111" spans="2:2">
      <c r="B1111" s="203"/>
    </row>
    <row r="1112" spans="2:2">
      <c r="B1112" s="203"/>
    </row>
    <row r="1113" spans="2:2">
      <c r="B1113" s="203"/>
    </row>
    <row r="1114" spans="2:2">
      <c r="B1114" s="203"/>
    </row>
    <row r="1115" spans="2:2">
      <c r="B1115" s="203"/>
    </row>
    <row r="1116" spans="2:2">
      <c r="B1116" s="203"/>
    </row>
    <row r="1117" spans="2:2">
      <c r="B1117" s="204" t="s">
        <v>517</v>
      </c>
    </row>
    <row r="1118" spans="2:2">
      <c r="B1118" s="203"/>
    </row>
    <row r="1119" spans="2:2">
      <c r="B1119" s="204" t="s">
        <v>518</v>
      </c>
    </row>
    <row r="1120" spans="2:2">
      <c r="B1120" s="203"/>
    </row>
    <row r="1121" spans="2:2">
      <c r="B1121" s="204"/>
    </row>
    <row r="1122" spans="2:2">
      <c r="B1122" s="203"/>
    </row>
    <row r="1123" spans="2:2">
      <c r="B1123" s="201" t="s">
        <v>534</v>
      </c>
    </row>
    <row r="1124" spans="2:2">
      <c r="B1124" s="203"/>
    </row>
    <row r="1125" spans="2:2">
      <c r="B1125" s="204" t="s">
        <v>535</v>
      </c>
    </row>
    <row r="1126" spans="2:2">
      <c r="B1126" s="203"/>
    </row>
    <row r="1127" spans="2:2">
      <c r="B1127" s="204" t="s">
        <v>536</v>
      </c>
    </row>
    <row r="1128" spans="2:2">
      <c r="B1128" s="203"/>
    </row>
    <row r="1129" spans="2:2">
      <c r="B1129" s="204" t="s">
        <v>537</v>
      </c>
    </row>
    <row r="1130" spans="2:2">
      <c r="B1130" s="203"/>
    </row>
    <row r="1131" spans="2:2">
      <c r="B1131" s="204"/>
    </row>
    <row r="1132" spans="2:2">
      <c r="B1132" s="203"/>
    </row>
    <row r="1133" spans="2:2">
      <c r="B1133" s="204" t="s">
        <v>538</v>
      </c>
    </row>
    <row r="1134" spans="2:2">
      <c r="B1134" s="203"/>
    </row>
    <row r="1135" spans="2:2">
      <c r="B1135" s="204" t="s">
        <v>539</v>
      </c>
    </row>
    <row r="1136" spans="2:2">
      <c r="B1136" s="203"/>
    </row>
    <row r="1137" spans="2:2">
      <c r="B1137" s="204"/>
    </row>
    <row r="1138" spans="2:2">
      <c r="B1138" s="203"/>
    </row>
    <row r="1139" spans="2:2">
      <c r="B1139" s="204" t="s">
        <v>540</v>
      </c>
    </row>
    <row r="1140" spans="2:2">
      <c r="B1140" s="203"/>
    </row>
    <row r="1141" spans="2:2">
      <c r="B1141" s="204" t="s">
        <v>541</v>
      </c>
    </row>
    <row r="1142" spans="2:2">
      <c r="B1142" s="203"/>
    </row>
    <row r="1143" spans="2:2">
      <c r="B1143" s="204"/>
    </row>
    <row r="1144" spans="2:2">
      <c r="B1144" s="203"/>
    </row>
    <row r="1145" spans="2:2">
      <c r="B1145" s="204" t="s">
        <v>542</v>
      </c>
    </row>
    <row r="1146" spans="2:2">
      <c r="B1146" s="203"/>
    </row>
    <row r="1147" spans="2:2">
      <c r="B1147" s="204" t="s">
        <v>543</v>
      </c>
    </row>
    <row r="1148" spans="2:2">
      <c r="B1148" s="203"/>
    </row>
    <row r="1149" spans="2:2">
      <c r="B1149" s="204"/>
    </row>
    <row r="1150" spans="2:2">
      <c r="B1150" s="203"/>
    </row>
    <row r="1151" spans="2:2">
      <c r="B1151" s="204" t="s">
        <v>544</v>
      </c>
    </row>
    <row r="1152" spans="2:2">
      <c r="B1152" s="203"/>
    </row>
    <row r="1153" spans="2:2">
      <c r="B1153" s="204" t="s">
        <v>545</v>
      </c>
    </row>
    <row r="1154" spans="2:2">
      <c r="B1154" s="203"/>
    </row>
    <row r="1155" spans="2:2">
      <c r="B1155" s="204"/>
    </row>
    <row r="1156" spans="2:2">
      <c r="B1156" s="203"/>
    </row>
    <row r="1157" spans="2:2">
      <c r="B1157" s="204" t="s">
        <v>546</v>
      </c>
    </row>
    <row r="1158" spans="2:2">
      <c r="B1158" s="203"/>
    </row>
    <row r="1159" spans="2:2">
      <c r="B1159" s="204" t="s">
        <v>547</v>
      </c>
    </row>
    <row r="1160" spans="2:2">
      <c r="B1160" s="203"/>
    </row>
    <row r="1161" spans="2:2">
      <c r="B1161" s="204"/>
    </row>
    <row r="1162" spans="2:2">
      <c r="B1162" s="203"/>
    </row>
    <row r="1163" spans="2:2">
      <c r="B1163" s="204" t="s">
        <v>548</v>
      </c>
    </row>
    <row r="1164" spans="2:2">
      <c r="B1164" s="203"/>
    </row>
    <row r="1165" spans="2:2">
      <c r="B1165" s="204"/>
    </row>
    <row r="1166" spans="2:2">
      <c r="B1166" s="203"/>
    </row>
    <row r="1167" spans="2:2">
      <c r="B1167" s="201" t="s">
        <v>549</v>
      </c>
    </row>
    <row r="1168" spans="2:2">
      <c r="B1168" s="203"/>
    </row>
    <row r="1169" spans="2:2">
      <c r="B1169" s="204" t="s">
        <v>550</v>
      </c>
    </row>
    <row r="1170" spans="2:2">
      <c r="B1170" s="203"/>
    </row>
    <row r="1171" spans="2:2">
      <c r="B1171" s="204" t="s">
        <v>551</v>
      </c>
    </row>
    <row r="1172" spans="2:2">
      <c r="B1172" s="203"/>
    </row>
    <row r="1173" spans="2:2">
      <c r="B1173" s="201" t="s">
        <v>552</v>
      </c>
    </row>
    <row r="1174" spans="2:2">
      <c r="B1174" s="203"/>
    </row>
    <row r="1175" spans="2:2">
      <c r="B1175" s="204" t="s">
        <v>553</v>
      </c>
    </row>
    <row r="1176" spans="2:2">
      <c r="B1176" s="203"/>
    </row>
    <row r="1177" spans="2:2">
      <c r="B1177" s="204" t="s">
        <v>554</v>
      </c>
    </row>
    <row r="1178" spans="2:2">
      <c r="B1178" s="203"/>
    </row>
    <row r="1179" spans="2:2">
      <c r="B1179" s="204"/>
    </row>
    <row r="1180" spans="2:2">
      <c r="B1180" s="203"/>
    </row>
    <row r="1181" spans="2:2">
      <c r="B1181" s="204" t="s">
        <v>555</v>
      </c>
    </row>
    <row r="1182" spans="2:2">
      <c r="B1182" s="203"/>
    </row>
    <row r="1183" spans="2:2">
      <c r="B1183" s="204" t="s">
        <v>556</v>
      </c>
    </row>
    <row r="1184" spans="2:2">
      <c r="B1184" s="203"/>
    </row>
    <row r="1185" spans="2:2">
      <c r="B1185" s="204"/>
    </row>
    <row r="1186" spans="2:2">
      <c r="B1186" s="203"/>
    </row>
    <row r="1187" spans="2:2">
      <c r="B1187" s="204" t="s">
        <v>557</v>
      </c>
    </row>
    <row r="1188" spans="2:2">
      <c r="B1188" s="203"/>
    </row>
    <row r="1189" spans="2:2">
      <c r="B1189" s="204" t="s">
        <v>558</v>
      </c>
    </row>
    <row r="1190" spans="2:2">
      <c r="B1190" s="203"/>
    </row>
    <row r="1191" spans="2:2">
      <c r="B1191" s="204"/>
    </row>
    <row r="1192" spans="2:2">
      <c r="B1192" s="203"/>
    </row>
    <row r="1193" spans="2:2">
      <c r="B1193" s="204" t="s">
        <v>559</v>
      </c>
    </row>
    <row r="1194" spans="2:2">
      <c r="B1194" s="203"/>
    </row>
    <row r="1195" spans="2:2">
      <c r="B1195" s="204" t="s">
        <v>560</v>
      </c>
    </row>
    <row r="1196" spans="2:2">
      <c r="B1196" s="203"/>
    </row>
    <row r="1197" spans="2:2">
      <c r="B1197" s="204"/>
    </row>
    <row r="1198" spans="2:2">
      <c r="B1198" s="203"/>
    </row>
    <row r="1199" spans="2:2">
      <c r="B1199" s="204" t="s">
        <v>561</v>
      </c>
    </row>
    <row r="1200" spans="2:2">
      <c r="B1200" s="203"/>
    </row>
    <row r="1201" spans="2:2">
      <c r="B1201" s="204"/>
    </row>
    <row r="1202" spans="2:2">
      <c r="B1202" s="203"/>
    </row>
    <row r="1203" spans="2:2">
      <c r="B1203" s="201" t="s">
        <v>562</v>
      </c>
    </row>
    <row r="1204" spans="2:2">
      <c r="B1204" s="203"/>
    </row>
    <row r="1205" spans="2:2">
      <c r="B1205" s="204" t="s">
        <v>563</v>
      </c>
    </row>
    <row r="1206" spans="2:2">
      <c r="B1206" s="203"/>
    </row>
    <row r="1207" spans="2:2">
      <c r="B1207" s="204" t="s">
        <v>564</v>
      </c>
    </row>
    <row r="1208" spans="2:2">
      <c r="B1208" s="203"/>
    </row>
    <row r="1209" spans="2:2">
      <c r="B1209" s="204"/>
    </row>
    <row r="1210" spans="2:2">
      <c r="B1210" s="203"/>
    </row>
    <row r="1211" spans="2:2">
      <c r="B1211" s="204" t="s">
        <v>565</v>
      </c>
    </row>
    <row r="1212" spans="2:2">
      <c r="B1212" s="203"/>
    </row>
    <row r="1213" spans="2:2">
      <c r="B1213" s="204" t="s">
        <v>566</v>
      </c>
    </row>
    <row r="1214" spans="2:2">
      <c r="B1214" s="203"/>
    </row>
    <row r="1215" spans="2:2">
      <c r="B1215" s="204"/>
    </row>
    <row r="1216" spans="2:2">
      <c r="B1216" s="203"/>
    </row>
    <row r="1217" spans="2:2">
      <c r="B1217" s="204" t="s">
        <v>567</v>
      </c>
    </row>
    <row r="1218" spans="2:2">
      <c r="B1218" s="203"/>
    </row>
    <row r="1219" spans="2:2">
      <c r="B1219" s="204" t="s">
        <v>568</v>
      </c>
    </row>
    <row r="1220" spans="2:2">
      <c r="B1220" s="203"/>
    </row>
    <row r="1221" spans="2:2">
      <c r="B1221" s="204"/>
    </row>
    <row r="1222" spans="2:2">
      <c r="B1222" s="203"/>
    </row>
    <row r="1223" spans="2:2">
      <c r="B1223" s="204" t="s">
        <v>569</v>
      </c>
    </row>
    <row r="1224" spans="2:2">
      <c r="B1224" s="203"/>
    </row>
    <row r="1225" spans="2:2">
      <c r="B1225" s="204"/>
    </row>
    <row r="1226" spans="2:2">
      <c r="B1226" s="203"/>
    </row>
    <row r="1227" spans="2:2">
      <c r="B1227" s="201" t="s">
        <v>570</v>
      </c>
    </row>
    <row r="1228" spans="2:2">
      <c r="B1228" s="203"/>
    </row>
    <row r="1229" spans="2:2">
      <c r="B1229" s="204" t="s">
        <v>571</v>
      </c>
    </row>
    <row r="1230" spans="2:2">
      <c r="B1230" s="203"/>
    </row>
    <row r="1231" spans="2:2">
      <c r="B1231" s="204" t="s">
        <v>572</v>
      </c>
    </row>
    <row r="1232" spans="2:2">
      <c r="B1232" s="203"/>
    </row>
    <row r="1233" spans="2:2">
      <c r="B1233" s="204"/>
    </row>
    <row r="1234" spans="2:2">
      <c r="B1234" s="203"/>
    </row>
    <row r="1235" spans="2:2">
      <c r="B1235" s="204" t="s">
        <v>573</v>
      </c>
    </row>
    <row r="1236" spans="2:2">
      <c r="B1236" s="203"/>
    </row>
    <row r="1237" spans="2:2">
      <c r="B1237" s="204" t="s">
        <v>574</v>
      </c>
    </row>
    <row r="1238" spans="2:2">
      <c r="B1238" s="203"/>
    </row>
    <row r="1239" spans="2:2">
      <c r="B1239" s="204"/>
    </row>
    <row r="1240" spans="2:2">
      <c r="B1240" s="203"/>
    </row>
    <row r="1241" spans="2:2">
      <c r="B1241" s="201" t="s">
        <v>575</v>
      </c>
    </row>
    <row r="1242" spans="2:2">
      <c r="B1242" s="203"/>
    </row>
    <row r="1243" spans="2:2">
      <c r="B1243" s="204" t="s">
        <v>576</v>
      </c>
    </row>
    <row r="1244" spans="2:2">
      <c r="B1244" s="203"/>
    </row>
    <row r="1245" spans="2:2">
      <c r="B1245" s="215" t="s">
        <v>577</v>
      </c>
    </row>
    <row r="1246" spans="2:2">
      <c r="B1246" s="203"/>
    </row>
    <row r="1247" spans="2:2">
      <c r="B1247" s="204"/>
    </row>
    <row r="1248" spans="2:2">
      <c r="B1248" s="203"/>
    </row>
    <row r="1249" spans="2:2">
      <c r="B1249" s="204" t="s">
        <v>578</v>
      </c>
    </row>
    <row r="1250" spans="2:2">
      <c r="B1250" s="203"/>
    </row>
    <row r="1251" spans="2:2">
      <c r="B1251" s="215" t="s">
        <v>579</v>
      </c>
    </row>
    <row r="1252" spans="2:2">
      <c r="B1252" s="203"/>
    </row>
    <row r="1253" spans="2:2">
      <c r="B1253" s="204"/>
    </row>
    <row r="1254" spans="2:2">
      <c r="B1254" s="203"/>
    </row>
    <row r="1255" spans="2:2">
      <c r="B1255" s="201" t="s">
        <v>580</v>
      </c>
    </row>
    <row r="1256" spans="2:2">
      <c r="B1256" s="204"/>
    </row>
    <row r="1257" spans="2:2">
      <c r="B1257" s="204" t="s">
        <v>581</v>
      </c>
    </row>
    <row r="1258" spans="2:2">
      <c r="B1258" s="203"/>
    </row>
    <row r="1259" spans="2:2">
      <c r="B1259" s="203"/>
    </row>
    <row r="1260" spans="2:2">
      <c r="B1260" s="203"/>
    </row>
    <row r="1261" spans="2:2">
      <c r="B1261" s="203"/>
    </row>
    <row r="1262" spans="2:2">
      <c r="B1262" s="203"/>
    </row>
    <row r="1263" spans="2:2">
      <c r="B1263" s="203"/>
    </row>
    <row r="1264" spans="2:2">
      <c r="B1264" s="203"/>
    </row>
    <row r="1265" spans="2:2">
      <c r="B1265" s="203"/>
    </row>
    <row r="1266" spans="2:2">
      <c r="B1266" s="203"/>
    </row>
    <row r="1267" spans="2:2">
      <c r="B1267" s="203"/>
    </row>
    <row r="1268" spans="2:2">
      <c r="B1268" s="204" t="s">
        <v>582</v>
      </c>
    </row>
    <row r="1269" spans="2:2">
      <c r="B1269" s="203"/>
    </row>
    <row r="1270" spans="2:2">
      <c r="B1270" s="204"/>
    </row>
    <row r="1271" spans="2:2">
      <c r="B1271" s="203"/>
    </row>
    <row r="1272" spans="2:2">
      <c r="B1272" s="204" t="s">
        <v>583</v>
      </c>
    </row>
    <row r="1273" spans="2:2">
      <c r="B1273" s="203"/>
    </row>
    <row r="1274" spans="2:2">
      <c r="B1274" s="204" t="s">
        <v>584</v>
      </c>
    </row>
    <row r="1275" spans="2:2">
      <c r="B1275" s="203"/>
    </row>
    <row r="1276" spans="2:2">
      <c r="B1276" s="204"/>
    </row>
    <row r="1277" spans="2:2">
      <c r="B1277" s="203"/>
    </row>
    <row r="1278" spans="2:2">
      <c r="B1278" s="201" t="s">
        <v>585</v>
      </c>
    </row>
    <row r="1279" spans="2:2">
      <c r="B1279" s="204"/>
    </row>
    <row r="1280" spans="2:2">
      <c r="B1280" s="204"/>
    </row>
    <row r="1281" spans="2:2">
      <c r="B1281" s="203"/>
    </row>
    <row r="1282" spans="2:2">
      <c r="B1282" s="203"/>
    </row>
    <row r="1283" spans="2:2">
      <c r="B1283" s="203"/>
    </row>
    <row r="1284" spans="2:2">
      <c r="B1284" s="203"/>
    </row>
    <row r="1285" spans="2:2">
      <c r="B1285" s="203"/>
    </row>
    <row r="1286" spans="2:2">
      <c r="B1286" s="203"/>
    </row>
    <row r="1287" spans="2:2">
      <c r="B1287" s="203"/>
    </row>
    <row r="1288" spans="2:2">
      <c r="B1288" s="203"/>
    </row>
    <row r="1289" spans="2:2">
      <c r="B1289" s="203"/>
    </row>
    <row r="1290" spans="2:2">
      <c r="B1290" s="203"/>
    </row>
    <row r="1291" spans="2:2">
      <c r="B1291" s="203"/>
    </row>
    <row r="1292" spans="2:2">
      <c r="B1292" s="203"/>
    </row>
    <row r="1293" spans="2:2">
      <c r="B1293" s="203"/>
    </row>
    <row r="1294" spans="2:2">
      <c r="B1294" s="203"/>
    </row>
    <row r="1295" spans="2:2">
      <c r="B1295" s="203"/>
    </row>
    <row r="1296" spans="2:2">
      <c r="B1296" s="203"/>
    </row>
    <row r="1297" spans="2:2">
      <c r="B1297" s="203"/>
    </row>
    <row r="1298" spans="2:2">
      <c r="B1298" s="203"/>
    </row>
    <row r="1299" spans="2:2">
      <c r="B1299" s="203"/>
    </row>
    <row r="1300" spans="2:2">
      <c r="B1300" s="204" t="s">
        <v>586</v>
      </c>
    </row>
    <row r="1301" spans="2:2">
      <c r="B1301" s="203"/>
    </row>
    <row r="1302" spans="2:2">
      <c r="B1302" s="204" t="s">
        <v>587</v>
      </c>
    </row>
    <row r="1303" spans="2:2">
      <c r="B1303" s="203"/>
    </row>
    <row r="1304" spans="2:2">
      <c r="B1304" s="204"/>
    </row>
    <row r="1305" spans="2:2">
      <c r="B1305" s="203"/>
    </row>
    <row r="1306" spans="2:2">
      <c r="B1306" s="204" t="s">
        <v>588</v>
      </c>
    </row>
    <row r="1307" spans="2:2">
      <c r="B1307" s="203"/>
    </row>
    <row r="1308" spans="2:2">
      <c r="B1308" s="204" t="s">
        <v>589</v>
      </c>
    </row>
    <row r="1309" spans="2:2">
      <c r="B1309" s="203"/>
    </row>
    <row r="1310" spans="2:2">
      <c r="B1310" s="204"/>
    </row>
    <row r="1311" spans="2:2">
      <c r="B1311" s="203"/>
    </row>
    <row r="1312" spans="2:2">
      <c r="B1312" s="204" t="s">
        <v>590</v>
      </c>
    </row>
    <row r="1313" spans="2:2">
      <c r="B1313" s="203"/>
    </row>
    <row r="1314" spans="2:2">
      <c r="B1314" s="204" t="s">
        <v>591</v>
      </c>
    </row>
    <row r="1315" spans="2:2">
      <c r="B1315" s="203"/>
    </row>
    <row r="1316" spans="2:2">
      <c r="B1316" s="204"/>
    </row>
    <row r="1317" spans="2:2">
      <c r="B1317" s="203"/>
    </row>
  </sheetData>
  <sheetProtection password="EE4F" sheet="1"/>
  <mergeCells count="3">
    <mergeCell ref="B294:B295"/>
    <mergeCell ref="C294:I294"/>
    <mergeCell ref="B38:Q38"/>
  </mergeCells>
  <phoneticPr fontId="1"/>
  <hyperlinks>
    <hyperlink ref="B383" r:id="rId1" display="https://furunavi.jp/deduction.aspx" xr:uid="{00000000-0004-0000-0100-000000000000}"/>
    <hyperlink ref="B459" r:id="rId2" display="https://furunavi.jp/" xr:uid="{00000000-0004-0000-0100-000001000000}"/>
    <hyperlink ref="B504" r:id="rId3" display="https://px.a8.net/svt/ejp?a8mat=358PUF+F3KTMQ+35Z2+68MF5" xr:uid="{00000000-0004-0000-0100-000002000000}"/>
    <hyperlink ref="B533" r:id="rId4" display="https://event.rakuten.co.jp/furusato/guide/rakuten_local.html" xr:uid="{00000000-0004-0000-0100-000003000000}"/>
    <hyperlink ref="B575" r:id="rId5" display="https://px.a8.net/svt/ejp?a8mat=2TR7WA+BUVUAI+3RR8+C03K1" xr:uid="{00000000-0004-0000-0100-000004000000}"/>
    <hyperlink ref="B861" r:id="rId6" location="bsctrl" display="https://www.keisan.nta.go.jp/kyoutu/ky/sm/top - bsctrl" xr:uid="{00000000-0004-0000-0100-000005000000}"/>
    <hyperlink ref="B1245" r:id="rId7" display="https://www.furusato-tax.jp/about/tax_return?footer" xr:uid="{00000000-0004-0000-0100-000006000000}"/>
    <hyperlink ref="B1251" r:id="rId8" display="https://allabout.co.jp/gm/gc/14607/" xr:uid="{00000000-0004-0000-0100-000007000000}"/>
    <hyperlink ref="C295" r:id="rId9" location="note1" display="https://www.soumu.go.jp/main_sosiki/jichi_zeisei/czaisei/czaisei_seido/furusato/mechanism/deduction.html - note1" xr:uid="{00000000-0004-0000-0100-000008000000}"/>
    <hyperlink ref="D295" r:id="rId10" location="note2" display="https://www.soumu.go.jp/main_sosiki/jichi_zeisei/czaisei/czaisei_seido/furusato/mechanism/deduction.html - note2" xr:uid="{00000000-0004-0000-0100-000009000000}"/>
    <hyperlink ref="E295" r:id="rId11" location="note3" display="https://www.soumu.go.jp/main_sosiki/jichi_zeisei/czaisei/czaisei_seido/furusato/mechanism/deduction.html - note3" xr:uid="{00000000-0004-0000-0100-00000A000000}"/>
    <hyperlink ref="F295" r:id="rId12" location="note3" display="https://www.soumu.go.jp/main_sosiki/jichi_zeisei/czaisei/czaisei_seido/furusato/mechanism/deduction.html - note3" xr:uid="{00000000-0004-0000-0100-00000B000000}"/>
    <hyperlink ref="B2" r:id="rId13" xr:uid="{00000000-0004-0000-0100-00000C000000}"/>
  </hyperlinks>
  <pageMargins left="0.7" right="0.7" top="0.75" bottom="0.75" header="0.3" footer="0.3"/>
  <drawing r:id="rId14"/>
  <legacy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S121"/>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5.441406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2:16" s="15" customFormat="1" ht="25.8">
      <c r="B1" s="22"/>
      <c r="C1" s="101" t="s">
        <v>173</v>
      </c>
      <c r="F1" s="19"/>
      <c r="I1" s="18"/>
      <c r="M1" s="19"/>
      <c r="O1" s="20"/>
      <c r="P1" s="21"/>
    </row>
    <row r="3" spans="2:16" s="15" customFormat="1" ht="16.2">
      <c r="B3" s="22"/>
      <c r="C3" s="15" t="s">
        <v>174</v>
      </c>
      <c r="F3" s="19"/>
      <c r="H3" s="115"/>
      <c r="I3" s="116"/>
      <c r="J3" s="117"/>
      <c r="K3" s="116"/>
      <c r="M3" s="19"/>
      <c r="O3" s="20"/>
      <c r="P3" s="21"/>
    </row>
    <row r="4" spans="2:16" ht="18.600000000000001">
      <c r="H4" s="115"/>
      <c r="I4" s="120"/>
      <c r="J4" s="115"/>
      <c r="K4" s="115"/>
      <c r="L4" s="125"/>
      <c r="M4" s="126"/>
      <c r="N4" s="115"/>
      <c r="O4" s="118"/>
      <c r="P4" s="119"/>
    </row>
    <row r="5" spans="2:16" s="15" customFormat="1" ht="25.8">
      <c r="B5" s="22"/>
      <c r="C5" s="12" t="s">
        <v>332</v>
      </c>
      <c r="F5" s="19"/>
      <c r="H5" s="115"/>
      <c r="I5" s="120"/>
      <c r="J5" s="115"/>
      <c r="K5" s="115"/>
      <c r="L5" s="127" t="s">
        <v>207</v>
      </c>
      <c r="M5" s="121"/>
      <c r="N5" s="102"/>
      <c r="O5" s="104"/>
      <c r="P5" s="124"/>
    </row>
    <row r="7" spans="2:16" s="15" customFormat="1">
      <c r="B7" s="22"/>
      <c r="C7" s="12" t="s">
        <v>334</v>
      </c>
      <c r="F7" s="19"/>
      <c r="I7" s="18"/>
      <c r="M7" s="19"/>
      <c r="O7" s="20"/>
      <c r="P7" s="21"/>
    </row>
    <row r="8" spans="2:16" s="15" customFormat="1">
      <c r="B8" s="22"/>
      <c r="C8" s="21" t="s">
        <v>338</v>
      </c>
      <c r="F8" s="19"/>
      <c r="I8" s="18"/>
      <c r="M8" s="19"/>
      <c r="O8" s="20"/>
      <c r="P8" s="21"/>
    </row>
    <row r="9" spans="2:16" s="15" customFormat="1">
      <c r="B9" s="22"/>
      <c r="C9" s="21"/>
      <c r="F9" s="19"/>
      <c r="I9" s="18"/>
      <c r="M9" s="19"/>
      <c r="O9" s="20"/>
      <c r="P9" s="21"/>
    </row>
    <row r="10" spans="2:16" s="15" customFormat="1">
      <c r="B10" s="22"/>
      <c r="C10" s="15" t="s">
        <v>340</v>
      </c>
      <c r="F10" s="19"/>
      <c r="I10" s="18"/>
      <c r="M10" s="19"/>
      <c r="O10" s="20"/>
      <c r="P10" s="21"/>
    </row>
    <row r="12" spans="2:16" s="15" customFormat="1">
      <c r="B12" s="22"/>
      <c r="C12" s="12" t="s">
        <v>342</v>
      </c>
      <c r="F12" s="19"/>
      <c r="I12" s="18"/>
      <c r="M12" s="19"/>
      <c r="O12" s="20"/>
      <c r="P12" s="21"/>
    </row>
    <row r="13" spans="2:16" s="15" customFormat="1">
      <c r="B13" s="22"/>
      <c r="C13" s="12" t="s">
        <v>344</v>
      </c>
      <c r="F13" s="19"/>
      <c r="I13" s="18"/>
      <c r="M13" s="19"/>
      <c r="O13" s="20"/>
      <c r="P13" s="21"/>
    </row>
    <row r="15" spans="2:16" s="15" customFormat="1">
      <c r="B15" s="22"/>
      <c r="C15" s="15" t="s">
        <v>171</v>
      </c>
      <c r="F15" s="19"/>
      <c r="I15" s="18"/>
      <c r="M15" s="19"/>
      <c r="O15" s="20"/>
      <c r="P15" s="21"/>
    </row>
    <row r="16" spans="2:16" s="15" customFormat="1" ht="14.4">
      <c r="B16" s="22"/>
      <c r="C16" s="40" t="s">
        <v>172</v>
      </c>
      <c r="F16" s="56" t="s">
        <v>345</v>
      </c>
      <c r="I16" s="18"/>
      <c r="M16" s="19"/>
      <c r="O16" s="20"/>
      <c r="P16" s="21"/>
    </row>
    <row r="17" spans="2:19" ht="14.4">
      <c r="F17" s="56" t="s">
        <v>346</v>
      </c>
    </row>
    <row r="19" spans="2:19" s="15" customFormat="1" ht="31.2" customHeight="1">
      <c r="B19" s="10" t="s">
        <v>106</v>
      </c>
      <c r="E19" s="11"/>
      <c r="F19" s="16"/>
      <c r="G19" s="97" t="s">
        <v>331</v>
      </c>
      <c r="I19" s="18"/>
      <c r="K19" s="98" t="s">
        <v>162</v>
      </c>
      <c r="M19" s="19"/>
      <c r="O19" s="20"/>
      <c r="P19" s="21"/>
      <c r="Q19" s="21"/>
      <c r="R19" s="21"/>
      <c r="S19" s="21"/>
    </row>
    <row r="20" spans="2:19" s="15" customFormat="1" ht="13.8" thickBot="1">
      <c r="B20" s="22"/>
      <c r="C20" s="12"/>
      <c r="D20" s="12"/>
      <c r="F20" s="19"/>
      <c r="I20" s="18"/>
      <c r="M20" s="19"/>
      <c r="O20" s="20"/>
      <c r="P20" s="21"/>
      <c r="Q20" s="21"/>
      <c r="R20" s="21"/>
      <c r="S20" s="21"/>
    </row>
    <row r="21" spans="2:19" s="15" customFormat="1" ht="19.8" thickBot="1">
      <c r="B21" s="23"/>
      <c r="C21" s="24"/>
      <c r="D21" s="24"/>
      <c r="E21" s="25"/>
      <c r="F21" s="26"/>
      <c r="G21" s="25"/>
      <c r="H21" s="25"/>
      <c r="I21" s="27" t="s">
        <v>102</v>
      </c>
      <c r="K21" s="28"/>
      <c r="M21" s="19"/>
      <c r="O21" s="20"/>
      <c r="P21" s="21"/>
      <c r="Q21" s="21"/>
      <c r="R21" s="21"/>
      <c r="S21" s="21"/>
    </row>
    <row r="22" spans="2:19" s="15" customFormat="1" ht="19.2">
      <c r="B22" s="248" t="s">
        <v>154</v>
      </c>
      <c r="C22" s="33" t="s">
        <v>7</v>
      </c>
      <c r="D22" s="30" t="s">
        <v>108</v>
      </c>
      <c r="E22" s="30"/>
      <c r="F22" s="8"/>
      <c r="G22" s="30"/>
      <c r="H22" s="30"/>
      <c r="I22" s="31"/>
      <c r="K22" s="28"/>
      <c r="M22" s="19"/>
      <c r="O22" s="20"/>
      <c r="P22" s="21"/>
      <c r="Q22" s="21"/>
      <c r="R22" s="21"/>
      <c r="S22" s="21"/>
    </row>
    <row r="23" spans="2:19" s="15" customFormat="1" ht="19.2">
      <c r="B23" s="249"/>
      <c r="C23" s="33" t="s">
        <v>175</v>
      </c>
      <c r="D23" s="33" t="s">
        <v>109</v>
      </c>
      <c r="E23" s="33"/>
      <c r="F23" s="7"/>
      <c r="G23" s="33"/>
      <c r="H23" s="33"/>
      <c r="I23" s="34"/>
      <c r="K23" s="28"/>
      <c r="M23" s="19"/>
      <c r="O23" s="20"/>
      <c r="P23" s="21"/>
      <c r="Q23" s="21"/>
      <c r="R23" s="21"/>
      <c r="S23" s="21"/>
    </row>
    <row r="24" spans="2:19" s="15" customFormat="1" ht="19.2">
      <c r="B24" s="249"/>
      <c r="C24" s="33" t="s">
        <v>176</v>
      </c>
      <c r="D24" s="33" t="s">
        <v>110</v>
      </c>
      <c r="E24" s="33"/>
      <c r="F24" s="7"/>
      <c r="G24" s="33"/>
      <c r="H24" s="33"/>
      <c r="I24" s="34"/>
      <c r="K24" s="28"/>
      <c r="M24" s="19"/>
      <c r="O24" s="20"/>
      <c r="P24" s="21"/>
      <c r="Q24" s="21"/>
      <c r="R24" s="21"/>
      <c r="S24" s="21"/>
    </row>
    <row r="25" spans="2:19" s="15" customFormat="1">
      <c r="B25" s="249"/>
      <c r="C25" s="33" t="s">
        <v>5</v>
      </c>
      <c r="D25" s="30" t="s">
        <v>107</v>
      </c>
      <c r="E25" s="30"/>
      <c r="F25" s="7"/>
      <c r="G25" s="33"/>
      <c r="H25" s="33"/>
      <c r="I25" s="34"/>
      <c r="M25" s="19"/>
      <c r="O25" s="20"/>
      <c r="P25" s="21"/>
      <c r="Q25" s="21"/>
      <c r="R25" s="21"/>
      <c r="S25" s="21"/>
    </row>
    <row r="26" spans="2:19" s="15" customFormat="1">
      <c r="B26" s="249"/>
      <c r="C26" s="33" t="s">
        <v>12</v>
      </c>
      <c r="D26" s="33" t="s">
        <v>111</v>
      </c>
      <c r="E26" s="33"/>
      <c r="F26" s="7"/>
      <c r="G26" s="33"/>
      <c r="H26" s="33"/>
      <c r="I26" s="34"/>
      <c r="M26" s="19"/>
      <c r="O26" s="20"/>
      <c r="P26" s="21"/>
      <c r="Q26" s="21"/>
      <c r="R26" s="21"/>
      <c r="S26" s="21"/>
    </row>
    <row r="27" spans="2:19" ht="14.4">
      <c r="B27" s="250" t="s">
        <v>155</v>
      </c>
      <c r="C27" s="33" t="s">
        <v>7</v>
      </c>
      <c r="D27" s="29" t="s">
        <v>25</v>
      </c>
      <c r="E27" s="106" t="s">
        <v>25</v>
      </c>
      <c r="F27" s="139">
        <v>9266459</v>
      </c>
      <c r="G27" s="33" t="s">
        <v>101</v>
      </c>
      <c r="H27" s="33"/>
      <c r="I27" s="34" t="s">
        <v>103</v>
      </c>
    </row>
    <row r="28" spans="2:19" ht="14.4">
      <c r="B28" s="251"/>
      <c r="C28" s="33" t="s">
        <v>16</v>
      </c>
      <c r="D28" s="32" t="s">
        <v>26</v>
      </c>
      <c r="E28" s="33"/>
      <c r="F28" s="139"/>
      <c r="G28" s="33" t="s">
        <v>101</v>
      </c>
      <c r="H28" s="33"/>
      <c r="I28" s="34" t="s">
        <v>103</v>
      </c>
      <c r="S28" s="35"/>
    </row>
    <row r="29" spans="2:19" ht="14.4">
      <c r="B29" s="251"/>
      <c r="C29" s="33" t="s">
        <v>5</v>
      </c>
      <c r="D29" s="32" t="s">
        <v>27</v>
      </c>
      <c r="E29" s="33"/>
      <c r="F29" s="139"/>
      <c r="G29" s="33" t="s">
        <v>101</v>
      </c>
      <c r="H29" s="33"/>
      <c r="I29" s="34" t="s">
        <v>103</v>
      </c>
      <c r="S29" s="35"/>
    </row>
    <row r="30" spans="2:19" ht="14.4">
      <c r="B30" s="251"/>
      <c r="C30" s="33" t="s">
        <v>12</v>
      </c>
      <c r="D30" s="32" t="s">
        <v>28</v>
      </c>
      <c r="E30" s="33"/>
      <c r="F30" s="139"/>
      <c r="G30" s="33" t="s">
        <v>101</v>
      </c>
      <c r="H30" s="33"/>
      <c r="I30" s="34" t="s">
        <v>103</v>
      </c>
      <c r="S30" s="36"/>
    </row>
    <row r="31" spans="2:19" ht="14.4">
      <c r="B31" s="251"/>
      <c r="C31" s="33" t="s">
        <v>177</v>
      </c>
      <c r="D31" s="32" t="s">
        <v>29</v>
      </c>
      <c r="E31" s="33"/>
      <c r="F31" s="137">
        <f>SUM(F27:F30)</f>
        <v>9266459</v>
      </c>
      <c r="G31" s="33" t="s">
        <v>101</v>
      </c>
      <c r="H31" s="33"/>
      <c r="I31" s="34"/>
      <c r="S31" s="37"/>
    </row>
    <row r="32" spans="2:19" ht="14.4">
      <c r="B32" s="252" t="s">
        <v>156</v>
      </c>
      <c r="C32" s="33" t="s">
        <v>119</v>
      </c>
      <c r="D32" s="32" t="s">
        <v>30</v>
      </c>
      <c r="E32" s="38" t="s">
        <v>26</v>
      </c>
      <c r="F32" s="139">
        <v>1633662</v>
      </c>
      <c r="G32" s="33" t="s">
        <v>76</v>
      </c>
      <c r="H32" s="33"/>
      <c r="I32" s="34" t="s">
        <v>103</v>
      </c>
      <c r="K32" s="39"/>
    </row>
    <row r="33" spans="2:16" ht="14.4">
      <c r="B33" s="253"/>
      <c r="C33" s="33" t="s">
        <v>120</v>
      </c>
      <c r="D33" s="32" t="s">
        <v>31</v>
      </c>
      <c r="E33" s="33"/>
      <c r="F33" s="139">
        <v>0</v>
      </c>
      <c r="G33" s="33" t="s">
        <v>101</v>
      </c>
      <c r="H33" s="33"/>
      <c r="I33" s="34" t="s">
        <v>103</v>
      </c>
      <c r="K33" s="39"/>
    </row>
    <row r="34" spans="2:16" ht="14.4">
      <c r="B34" s="253"/>
      <c r="C34" s="33" t="s">
        <v>121</v>
      </c>
      <c r="D34" s="32" t="s">
        <v>32</v>
      </c>
      <c r="E34" s="38" t="s">
        <v>27</v>
      </c>
      <c r="F34" s="139">
        <v>50000</v>
      </c>
      <c r="G34" s="33" t="s">
        <v>77</v>
      </c>
      <c r="H34" s="33"/>
      <c r="I34" s="34" t="s">
        <v>103</v>
      </c>
      <c r="K34" s="39"/>
    </row>
    <row r="35" spans="2:16" ht="14.4">
      <c r="B35" s="253"/>
      <c r="C35" s="33" t="s">
        <v>122</v>
      </c>
      <c r="D35" s="32" t="s">
        <v>33</v>
      </c>
      <c r="E35" s="106" t="s">
        <v>29</v>
      </c>
      <c r="F35" s="139">
        <v>0</v>
      </c>
      <c r="G35" s="33" t="s">
        <v>101</v>
      </c>
      <c r="H35" s="33"/>
      <c r="I35" s="34" t="s">
        <v>103</v>
      </c>
      <c r="K35" s="39"/>
    </row>
    <row r="36" spans="2:16" ht="14.4">
      <c r="B36" s="253"/>
      <c r="C36" s="33" t="s">
        <v>22</v>
      </c>
      <c r="D36" s="32" t="s">
        <v>118</v>
      </c>
      <c r="E36" s="33"/>
      <c r="F36" s="139">
        <v>0</v>
      </c>
      <c r="G36" s="33" t="s">
        <v>101</v>
      </c>
      <c r="H36" s="33"/>
      <c r="I36" s="34" t="s">
        <v>103</v>
      </c>
      <c r="K36" s="39"/>
    </row>
    <row r="37" spans="2:16" ht="14.4">
      <c r="B37" s="253"/>
      <c r="C37" s="33" t="s">
        <v>123</v>
      </c>
      <c r="D37" s="32" t="s">
        <v>34</v>
      </c>
      <c r="E37" s="33"/>
      <c r="F37" s="139"/>
      <c r="G37" s="33" t="s">
        <v>101</v>
      </c>
      <c r="H37" s="33"/>
      <c r="I37" s="34" t="s">
        <v>103</v>
      </c>
      <c r="K37" s="39"/>
    </row>
    <row r="38" spans="2:16" ht="14.4">
      <c r="B38" s="253"/>
      <c r="C38" s="33" t="s">
        <v>124</v>
      </c>
      <c r="D38" s="32" t="s">
        <v>181</v>
      </c>
      <c r="E38" s="33"/>
      <c r="F38" s="139">
        <v>380000</v>
      </c>
      <c r="G38" s="33" t="s">
        <v>101</v>
      </c>
      <c r="H38" s="33"/>
      <c r="I38" s="34" t="s">
        <v>103</v>
      </c>
      <c r="K38" s="39"/>
    </row>
    <row r="39" spans="2:16" ht="14.4">
      <c r="B39" s="253"/>
      <c r="C39" s="33" t="s">
        <v>23</v>
      </c>
      <c r="D39" s="32" t="s">
        <v>37</v>
      </c>
      <c r="E39" s="33"/>
      <c r="F39" s="139">
        <v>630000</v>
      </c>
      <c r="G39" s="33" t="s">
        <v>79</v>
      </c>
      <c r="H39" s="33"/>
      <c r="I39" s="34" t="s">
        <v>103</v>
      </c>
      <c r="K39" s="39"/>
    </row>
    <row r="40" spans="2:16" ht="14.4">
      <c r="B40" s="253"/>
      <c r="C40" s="33" t="s">
        <v>24</v>
      </c>
      <c r="D40" s="32" t="s">
        <v>38</v>
      </c>
      <c r="E40" s="33"/>
      <c r="F40" s="139">
        <v>380000</v>
      </c>
      <c r="G40" s="33" t="s">
        <v>78</v>
      </c>
      <c r="H40" s="33"/>
      <c r="I40" s="34" t="s">
        <v>103</v>
      </c>
      <c r="K40" s="39"/>
    </row>
    <row r="41" spans="2:16" ht="14.4">
      <c r="B41" s="253"/>
      <c r="C41" s="33" t="s">
        <v>178</v>
      </c>
      <c r="D41" s="32" t="s">
        <v>39</v>
      </c>
      <c r="E41" s="33"/>
      <c r="F41" s="9">
        <f>SUM(F32:F40)</f>
        <v>3073662</v>
      </c>
      <c r="G41" s="33" t="s">
        <v>129</v>
      </c>
      <c r="H41" s="33"/>
      <c r="I41" s="34"/>
      <c r="P41" s="20"/>
    </row>
    <row r="42" spans="2:16" ht="14.4">
      <c r="B42" s="253"/>
      <c r="C42" s="33" t="s">
        <v>19</v>
      </c>
      <c r="D42" s="32" t="s">
        <v>40</v>
      </c>
      <c r="E42" s="33"/>
      <c r="F42" s="139">
        <v>0</v>
      </c>
      <c r="G42" s="33" t="s">
        <v>101</v>
      </c>
      <c r="H42" s="33"/>
      <c r="I42" s="34" t="s">
        <v>103</v>
      </c>
      <c r="P42" s="20"/>
    </row>
    <row r="43" spans="2:16" ht="14.4">
      <c r="B43" s="253"/>
      <c r="C43" s="33" t="s">
        <v>20</v>
      </c>
      <c r="D43" s="32" t="s">
        <v>41</v>
      </c>
      <c r="E43" s="33"/>
      <c r="F43" s="139">
        <v>48000</v>
      </c>
      <c r="G43" s="33" t="s">
        <v>101</v>
      </c>
      <c r="H43" s="33"/>
      <c r="I43" s="34" t="s">
        <v>103</v>
      </c>
      <c r="P43" s="20"/>
    </row>
    <row r="44" spans="2:16" ht="14.4">
      <c r="B44" s="253"/>
      <c r="C44" s="33" t="s">
        <v>21</v>
      </c>
      <c r="D44" s="32" t="s">
        <v>42</v>
      </c>
      <c r="E44" s="94"/>
      <c r="F44" s="139">
        <v>58000</v>
      </c>
      <c r="G44" s="94" t="s">
        <v>330</v>
      </c>
      <c r="H44" s="94"/>
      <c r="I44" s="95" t="s">
        <v>103</v>
      </c>
      <c r="L44" s="102" t="s">
        <v>170</v>
      </c>
      <c r="M44" s="103"/>
      <c r="N44" s="102"/>
      <c r="O44" s="104"/>
      <c r="P44" s="104"/>
    </row>
    <row r="45" spans="2:16" ht="15" thickBot="1">
      <c r="B45" s="254"/>
      <c r="C45" s="41" t="s">
        <v>179</v>
      </c>
      <c r="D45" s="69" t="s">
        <v>43</v>
      </c>
      <c r="E45" s="41"/>
      <c r="F45" s="138">
        <f>SUM(F41:F44)</f>
        <v>3179662</v>
      </c>
      <c r="G45" s="41"/>
      <c r="H45" s="41"/>
      <c r="I45" s="42"/>
      <c r="K45" s="21"/>
      <c r="L45" s="21"/>
      <c r="M45" s="21"/>
      <c r="N45" s="21"/>
      <c r="O45" s="21"/>
      <c r="P45" s="20"/>
    </row>
    <row r="46" spans="2:16" ht="24" thickBot="1">
      <c r="B46" s="134"/>
      <c r="C46" s="108"/>
      <c r="D46" s="73"/>
      <c r="E46" s="108"/>
      <c r="F46" s="135"/>
      <c r="G46" s="108"/>
      <c r="H46" s="108"/>
      <c r="I46" s="110"/>
      <c r="K46" s="99" t="s">
        <v>163</v>
      </c>
      <c r="L46" s="21"/>
      <c r="M46" s="21"/>
      <c r="N46" s="21"/>
      <c r="O46" s="21"/>
      <c r="P46" s="20"/>
    </row>
    <row r="47" spans="2:16" ht="14.4">
      <c r="B47" s="246" t="s">
        <v>157</v>
      </c>
      <c r="C47" s="88" t="s">
        <v>1</v>
      </c>
      <c r="D47" s="85" t="s">
        <v>44</v>
      </c>
      <c r="E47" s="43"/>
      <c r="F47" s="44">
        <f>ROUNDDOWN(F31-F45,-3)</f>
        <v>6086000</v>
      </c>
      <c r="G47" s="43"/>
      <c r="H47" s="45"/>
      <c r="I47" s="46"/>
      <c r="K47" s="21"/>
      <c r="L47" s="21" t="s">
        <v>159</v>
      </c>
      <c r="M47" s="87" t="s">
        <v>88</v>
      </c>
      <c r="N47" s="87" t="s">
        <v>89</v>
      </c>
      <c r="O47" s="15"/>
      <c r="P47" s="20"/>
    </row>
    <row r="48" spans="2:16" ht="14.4">
      <c r="B48" s="247"/>
      <c r="C48" s="89"/>
      <c r="D48" s="70"/>
      <c r="E48" s="30"/>
      <c r="F48" s="7"/>
      <c r="G48" s="14" t="s">
        <v>88</v>
      </c>
      <c r="H48" s="13" t="s">
        <v>89</v>
      </c>
      <c r="I48" s="47"/>
      <c r="K48" s="21"/>
      <c r="L48" s="21" t="s">
        <v>81</v>
      </c>
      <c r="M48" s="21">
        <v>0</v>
      </c>
      <c r="N48" s="50">
        <v>0</v>
      </c>
      <c r="O48" s="15"/>
      <c r="P48" s="20"/>
    </row>
    <row r="49" spans="2:19" s="15" customFormat="1" ht="14.4">
      <c r="B49" s="247"/>
      <c r="C49" s="89" t="s">
        <v>180</v>
      </c>
      <c r="D49" s="65" t="s">
        <v>45</v>
      </c>
      <c r="E49" s="30"/>
      <c r="F49" s="4">
        <f>+F47*G49-H49</f>
        <v>789700</v>
      </c>
      <c r="G49" s="143">
        <f>IF(AND($F$47&gt;=0,$F$47&lt;=999),$M$48,IF(AND($F$47&gt;=1000,$F$47&lt;1949000),$M$49,IF(AND($F$47&gt;=1950000,$F$47&lt;=3299000),$M$50,IF(AND($F$47&gt;=3300000,$F$47&lt;=6949000),$M$51,IF(AND($F$47&gt;=6950000,$F$47&lt;=8999000),$M$52,IF(AND($F$47&gt;=9000000,$F$47&lt;=17999000),$M$53,IF(AND($F$47&gt;=18000000),$M$54)))))))</f>
        <v>0.2</v>
      </c>
      <c r="H49" s="144">
        <f>IF(AND($F$47&gt;=0,$F$47&lt;=999),$N$48,IF(AND($F$47&gt;=1000,$F$47&lt;1949000),$N$49,IF(AND($F$47&gt;=1950000,$F$47&lt;=3299000),$N$50,IF(AND($F$47&gt;=3300000,$F$47&lt;=6949000),$N$51,IF(AND($F$47&gt;=6950000,$F$47&lt;=8999000),$N$52,IF(AND($F$47&gt;=9000000,$F$47&lt;=17999000),$N$53,IF(AND($F$48&gt;=18000000,$F$47&lt;=39999999),$N$54)))))))</f>
        <v>427500</v>
      </c>
      <c r="I49" s="47"/>
      <c r="K49" s="21"/>
      <c r="L49" s="21" t="s">
        <v>80</v>
      </c>
      <c r="M49" s="51">
        <v>0.05</v>
      </c>
      <c r="N49" s="50">
        <v>0</v>
      </c>
      <c r="P49" s="21"/>
      <c r="Q49" s="21"/>
      <c r="R49" s="21"/>
      <c r="S49" s="21"/>
    </row>
    <row r="50" spans="2:19" s="15" customFormat="1" ht="14.4">
      <c r="B50" s="247"/>
      <c r="C50" s="89" t="s">
        <v>3</v>
      </c>
      <c r="D50" s="65" t="s">
        <v>46</v>
      </c>
      <c r="E50" s="30"/>
      <c r="F50" s="140"/>
      <c r="G50" s="33" t="s">
        <v>101</v>
      </c>
      <c r="H50" s="66"/>
      <c r="I50" s="34" t="s">
        <v>103</v>
      </c>
      <c r="K50" s="21"/>
      <c r="L50" s="21" t="s">
        <v>82</v>
      </c>
      <c r="M50" s="51">
        <v>0.1</v>
      </c>
      <c r="N50" s="50">
        <v>97500</v>
      </c>
      <c r="P50" s="21"/>
      <c r="Q50" s="21"/>
      <c r="R50" s="21"/>
      <c r="S50" s="21"/>
    </row>
    <row r="51" spans="2:19" s="15" customFormat="1" ht="14.4">
      <c r="B51" s="247"/>
      <c r="C51" s="89"/>
      <c r="D51" s="65"/>
      <c r="E51" s="30"/>
      <c r="F51" s="140"/>
      <c r="G51" s="33" t="s">
        <v>101</v>
      </c>
      <c r="H51" s="66"/>
      <c r="I51" s="34" t="s">
        <v>103</v>
      </c>
      <c r="K51" s="21"/>
      <c r="L51" s="21" t="s">
        <v>83</v>
      </c>
      <c r="M51" s="51">
        <v>0.2</v>
      </c>
      <c r="N51" s="50">
        <v>427500</v>
      </c>
      <c r="P51" s="21"/>
      <c r="Q51" s="21"/>
      <c r="R51" s="21"/>
      <c r="S51" s="21"/>
    </row>
    <row r="52" spans="2:19" s="15" customFormat="1" ht="14.4">
      <c r="B52" s="247"/>
      <c r="C52" s="89" t="s">
        <v>6</v>
      </c>
      <c r="D52" s="65" t="s">
        <v>47</v>
      </c>
      <c r="E52" s="30"/>
      <c r="F52" s="140"/>
      <c r="G52" s="33" t="s">
        <v>101</v>
      </c>
      <c r="H52" s="66"/>
      <c r="I52" s="34" t="s">
        <v>103</v>
      </c>
      <c r="K52" s="77"/>
      <c r="L52" s="77" t="s">
        <v>84</v>
      </c>
      <c r="M52" s="83">
        <v>0.23</v>
      </c>
      <c r="N52" s="84">
        <v>636000</v>
      </c>
      <c r="O52" s="72"/>
      <c r="P52" s="21"/>
      <c r="Q52" s="21"/>
      <c r="R52" s="21"/>
      <c r="S52" s="21"/>
    </row>
    <row r="53" spans="2:19" s="15" customFormat="1" ht="14.4">
      <c r="B53" s="247"/>
      <c r="C53" s="89" t="s">
        <v>131</v>
      </c>
      <c r="D53" s="65" t="s">
        <v>182</v>
      </c>
      <c r="E53" s="30"/>
      <c r="F53" s="140"/>
      <c r="G53" s="33" t="s">
        <v>101</v>
      </c>
      <c r="H53" s="66"/>
      <c r="I53" s="34" t="s">
        <v>103</v>
      </c>
      <c r="K53" s="21"/>
      <c r="L53" s="21" t="s">
        <v>85</v>
      </c>
      <c r="M53" s="51">
        <v>0.33</v>
      </c>
      <c r="N53" s="50">
        <v>1536000</v>
      </c>
      <c r="P53" s="21"/>
      <c r="Q53" s="21"/>
      <c r="R53" s="21"/>
      <c r="S53" s="21"/>
    </row>
    <row r="54" spans="2:19" s="15" customFormat="1" ht="39.6">
      <c r="B54" s="247"/>
      <c r="C54" s="90" t="s">
        <v>133</v>
      </c>
      <c r="D54" s="65" t="s">
        <v>184</v>
      </c>
      <c r="E54" s="30"/>
      <c r="F54" s="140"/>
      <c r="G54" s="33" t="s">
        <v>101</v>
      </c>
      <c r="H54" s="66"/>
      <c r="I54" s="34" t="s">
        <v>103</v>
      </c>
      <c r="K54" s="21"/>
      <c r="L54" s="21" t="s">
        <v>189</v>
      </c>
      <c r="M54" s="51">
        <v>0.4</v>
      </c>
      <c r="N54" s="50">
        <v>2796000</v>
      </c>
      <c r="P54" s="21"/>
      <c r="Q54" s="21"/>
      <c r="R54" s="21"/>
      <c r="S54" s="21"/>
    </row>
    <row r="55" spans="2:19" s="15" customFormat="1" ht="26.4">
      <c r="B55" s="247"/>
      <c r="C55" s="90" t="s">
        <v>135</v>
      </c>
      <c r="D55" s="65" t="s">
        <v>57</v>
      </c>
      <c r="E55" s="30"/>
      <c r="F55" s="7">
        <f>+F49-F50-F51-F52-F53-F54</f>
        <v>789700</v>
      </c>
      <c r="G55" s="30"/>
      <c r="H55" s="66"/>
      <c r="I55" s="67"/>
      <c r="L55" s="15" t="s">
        <v>190</v>
      </c>
      <c r="M55" s="114">
        <v>0.45</v>
      </c>
      <c r="N55" s="50">
        <v>4796000</v>
      </c>
      <c r="O55" s="20"/>
      <c r="P55" s="21"/>
      <c r="Q55" s="21"/>
      <c r="R55" s="21"/>
      <c r="S55" s="21"/>
    </row>
    <row r="56" spans="2:19" s="15" customFormat="1" ht="14.4">
      <c r="B56" s="247"/>
      <c r="C56" s="89" t="s">
        <v>11</v>
      </c>
      <c r="D56" s="65" t="s">
        <v>53</v>
      </c>
      <c r="E56" s="30"/>
      <c r="F56" s="140"/>
      <c r="G56" s="33" t="s">
        <v>101</v>
      </c>
      <c r="H56" s="66"/>
      <c r="I56" s="67" t="s">
        <v>103</v>
      </c>
      <c r="M56" s="19"/>
      <c r="O56" s="20"/>
      <c r="P56" s="21"/>
      <c r="Q56" s="21"/>
      <c r="R56" s="21"/>
      <c r="S56" s="21"/>
    </row>
    <row r="57" spans="2:19" s="15" customFormat="1" ht="39.6">
      <c r="B57" s="247"/>
      <c r="C57" s="90" t="s">
        <v>185</v>
      </c>
      <c r="D57" s="65" t="s">
        <v>58</v>
      </c>
      <c r="E57" s="30"/>
      <c r="F57" s="8">
        <f>+F55-F56</f>
        <v>789700</v>
      </c>
      <c r="G57" s="30"/>
      <c r="H57" s="66"/>
      <c r="I57" s="67"/>
      <c r="M57" s="19"/>
      <c r="O57" s="20"/>
      <c r="P57" s="21"/>
      <c r="Q57" s="21"/>
      <c r="R57" s="21"/>
      <c r="S57" s="21"/>
    </row>
    <row r="58" spans="2:19" s="15" customFormat="1" ht="14.4">
      <c r="B58" s="247"/>
      <c r="C58" s="89" t="s">
        <v>186</v>
      </c>
      <c r="D58" s="65" t="s">
        <v>59</v>
      </c>
      <c r="E58" s="30"/>
      <c r="F58" s="7">
        <f>+F57*0.021</f>
        <v>16583.7</v>
      </c>
      <c r="G58" s="30" t="s">
        <v>160</v>
      </c>
      <c r="H58" s="66"/>
      <c r="I58" s="67"/>
      <c r="M58" s="19"/>
      <c r="O58" s="20"/>
      <c r="P58" s="21"/>
      <c r="Q58" s="21"/>
      <c r="R58" s="21"/>
      <c r="S58" s="21"/>
    </row>
    <row r="59" spans="2:19" s="15" customFormat="1" ht="26.4">
      <c r="B59" s="247"/>
      <c r="C59" s="90" t="s">
        <v>187</v>
      </c>
      <c r="D59" s="65" t="s">
        <v>60</v>
      </c>
      <c r="E59" s="30"/>
      <c r="F59" s="7">
        <f>+F57+F58</f>
        <v>806283.7</v>
      </c>
      <c r="G59" s="30"/>
      <c r="H59" s="66"/>
      <c r="I59" s="67"/>
      <c r="M59" s="19"/>
      <c r="O59" s="20"/>
      <c r="P59" s="21"/>
      <c r="Q59" s="21"/>
      <c r="R59" s="21"/>
      <c r="S59" s="21"/>
    </row>
    <row r="60" spans="2:19" s="15" customFormat="1" ht="14.4">
      <c r="B60" s="247"/>
      <c r="C60" s="89" t="s">
        <v>139</v>
      </c>
      <c r="D60" s="65" t="s">
        <v>61</v>
      </c>
      <c r="E60" s="30"/>
      <c r="F60" s="8"/>
      <c r="G60" s="33" t="s">
        <v>101</v>
      </c>
      <c r="H60" s="66"/>
      <c r="I60" s="67"/>
      <c r="M60" s="19"/>
      <c r="O60" s="20"/>
      <c r="P60" s="21"/>
      <c r="Q60" s="21"/>
      <c r="R60" s="21"/>
      <c r="S60" s="21"/>
    </row>
    <row r="61" spans="2:19" s="15" customFormat="1" ht="14.4">
      <c r="B61" s="247"/>
      <c r="C61" s="89" t="s">
        <v>15</v>
      </c>
      <c r="D61" s="65" t="s">
        <v>62</v>
      </c>
      <c r="E61" s="38" t="s">
        <v>28</v>
      </c>
      <c r="F61" s="139">
        <v>827900</v>
      </c>
      <c r="G61" s="33" t="s">
        <v>86</v>
      </c>
      <c r="H61" s="13"/>
      <c r="I61" s="47" t="s">
        <v>103</v>
      </c>
      <c r="M61" s="19"/>
      <c r="O61" s="20"/>
      <c r="P61" s="21"/>
      <c r="Q61" s="21"/>
      <c r="R61" s="21"/>
      <c r="S61" s="21"/>
    </row>
    <row r="62" spans="2:19" s="15" customFormat="1" ht="14.4">
      <c r="B62" s="247"/>
      <c r="C62" s="89"/>
      <c r="D62" s="65"/>
      <c r="E62" s="112"/>
      <c r="F62" s="7">
        <f>+ROUNDDOWN(F59-F60-F61,-2)</f>
        <v>-21600</v>
      </c>
      <c r="G62" s="30"/>
      <c r="H62" s="66"/>
      <c r="I62" s="67"/>
      <c r="M62" s="19"/>
      <c r="O62" s="20"/>
      <c r="P62" s="21"/>
      <c r="Q62" s="21"/>
      <c r="R62" s="21"/>
      <c r="S62" s="21"/>
    </row>
    <row r="63" spans="2:19" s="15" customFormat="1" ht="14.4">
      <c r="B63" s="247"/>
      <c r="C63" s="89"/>
      <c r="D63" s="65"/>
      <c r="E63" s="112"/>
      <c r="F63" s="9"/>
      <c r="G63" s="30"/>
      <c r="H63" s="66"/>
      <c r="I63" s="67"/>
      <c r="M63" s="19"/>
      <c r="O63" s="20"/>
      <c r="P63" s="21"/>
      <c r="Q63" s="21"/>
      <c r="R63" s="21"/>
      <c r="S63" s="21"/>
    </row>
    <row r="64" spans="2:19" s="15" customFormat="1" ht="26.4">
      <c r="B64" s="247"/>
      <c r="C64" s="90" t="s">
        <v>188</v>
      </c>
      <c r="D64" s="65" t="s">
        <v>63</v>
      </c>
      <c r="E64" s="30"/>
      <c r="F64" s="52" t="str">
        <f>IF($F$62&gt;0,$F$62,"")</f>
        <v/>
      </c>
      <c r="G64" s="30"/>
      <c r="H64" s="66"/>
      <c r="I64" s="67"/>
      <c r="M64" s="19"/>
      <c r="O64" s="20"/>
      <c r="P64" s="21"/>
      <c r="Q64" s="21"/>
      <c r="R64" s="21"/>
      <c r="S64" s="21"/>
    </row>
    <row r="65" spans="2:19" s="15" customFormat="1" ht="15" thickBot="1">
      <c r="B65" s="247"/>
      <c r="C65" s="111" t="s">
        <v>183</v>
      </c>
      <c r="D65" s="79" t="s">
        <v>64</v>
      </c>
      <c r="E65" s="78"/>
      <c r="F65" s="53">
        <f>IF($F$62&lt;0,$F$62*(-1),"")</f>
        <v>21600</v>
      </c>
      <c r="G65" s="78"/>
      <c r="H65" s="80"/>
      <c r="I65" s="81"/>
      <c r="M65" s="19"/>
      <c r="O65" s="20"/>
      <c r="P65" s="21"/>
      <c r="Q65" s="21"/>
      <c r="R65" s="21"/>
      <c r="S65" s="21"/>
    </row>
    <row r="66" spans="2:19" s="72" customFormat="1" ht="15" thickBot="1">
      <c r="B66" s="71"/>
      <c r="D66" s="73"/>
      <c r="F66" s="64"/>
      <c r="H66" s="75"/>
      <c r="I66" s="76"/>
      <c r="M66" s="74"/>
      <c r="O66" s="75"/>
      <c r="P66" s="77"/>
      <c r="Q66" s="77"/>
      <c r="R66" s="77"/>
      <c r="S66" s="77"/>
    </row>
    <row r="67" spans="2:19" s="15" customFormat="1" ht="14.4">
      <c r="B67" s="244" t="s">
        <v>0</v>
      </c>
      <c r="C67" s="43" t="s">
        <v>144</v>
      </c>
      <c r="D67" s="86" t="s">
        <v>65</v>
      </c>
      <c r="E67" s="43"/>
      <c r="F67" s="141"/>
      <c r="G67" s="43" t="s">
        <v>101</v>
      </c>
      <c r="H67" s="45"/>
      <c r="I67" s="46" t="s">
        <v>103</v>
      </c>
      <c r="M67" s="19"/>
      <c r="O67" s="20"/>
      <c r="P67" s="21"/>
      <c r="Q67" s="21"/>
      <c r="R67" s="21"/>
      <c r="S67" s="21"/>
    </row>
    <row r="68" spans="2:19" s="15" customFormat="1" ht="26.4">
      <c r="B68" s="245"/>
      <c r="C68" s="68" t="s">
        <v>147</v>
      </c>
      <c r="D68" s="65" t="s">
        <v>66</v>
      </c>
      <c r="E68" s="30"/>
      <c r="F68" s="140"/>
      <c r="G68" s="33" t="s">
        <v>101</v>
      </c>
      <c r="H68" s="66"/>
      <c r="I68" s="47" t="s">
        <v>103</v>
      </c>
      <c r="M68" s="19"/>
      <c r="O68" s="20"/>
      <c r="P68" s="21"/>
      <c r="Q68" s="21"/>
      <c r="R68" s="21"/>
      <c r="S68" s="21"/>
    </row>
    <row r="69" spans="2:19" s="15" customFormat="1" ht="14.4">
      <c r="B69" s="245"/>
      <c r="C69" s="30" t="s">
        <v>148</v>
      </c>
      <c r="D69" s="65" t="s">
        <v>67</v>
      </c>
      <c r="E69" s="30"/>
      <c r="F69" s="140"/>
      <c r="G69" s="33" t="s">
        <v>101</v>
      </c>
      <c r="H69" s="66"/>
      <c r="I69" s="47" t="s">
        <v>103</v>
      </c>
      <c r="M69" s="19"/>
      <c r="O69" s="20"/>
      <c r="P69" s="21"/>
      <c r="Q69" s="21"/>
      <c r="R69" s="21"/>
      <c r="S69" s="21"/>
    </row>
    <row r="70" spans="2:19" s="15" customFormat="1" ht="42" customHeight="1">
      <c r="B70" s="136"/>
      <c r="C70" s="89" t="s">
        <v>152</v>
      </c>
      <c r="D70" s="65" t="s">
        <v>68</v>
      </c>
      <c r="E70" s="30"/>
      <c r="F70" s="140"/>
      <c r="G70" s="33" t="s">
        <v>101</v>
      </c>
      <c r="H70" s="66"/>
      <c r="I70" s="47" t="s">
        <v>103</v>
      </c>
      <c r="M70" s="19"/>
      <c r="O70" s="20"/>
      <c r="P70" s="21"/>
      <c r="Q70" s="21"/>
      <c r="R70" s="21"/>
      <c r="S70" s="21"/>
    </row>
    <row r="71" spans="2:19" s="15" customFormat="1" ht="15" thickBot="1">
      <c r="B71" s="93"/>
      <c r="C71" s="91" t="s">
        <v>153</v>
      </c>
      <c r="D71" s="79" t="s">
        <v>69</v>
      </c>
      <c r="E71" s="78"/>
      <c r="F71" s="142"/>
      <c r="G71" s="41" t="s">
        <v>101</v>
      </c>
      <c r="H71" s="80"/>
      <c r="I71" s="54" t="s">
        <v>103</v>
      </c>
      <c r="M71" s="19"/>
      <c r="O71" s="20"/>
      <c r="P71" s="21"/>
      <c r="Q71" s="21"/>
      <c r="R71" s="21"/>
      <c r="S71" s="21"/>
    </row>
    <row r="72" spans="2:19" s="15" customFormat="1">
      <c r="B72" s="22"/>
      <c r="F72" s="19"/>
      <c r="I72" s="18"/>
      <c r="M72" s="19"/>
      <c r="O72" s="20"/>
      <c r="P72" s="21"/>
      <c r="Q72" s="21"/>
      <c r="R72" s="21"/>
      <c r="S72" s="21"/>
    </row>
    <row r="73" spans="2:19" s="15" customFormat="1" ht="21">
      <c r="B73" s="96" t="s">
        <v>327</v>
      </c>
      <c r="F73" s="19"/>
      <c r="I73" s="18"/>
      <c r="M73" s="19"/>
      <c r="O73" s="20"/>
      <c r="P73" s="21"/>
      <c r="Q73" s="21"/>
      <c r="R73" s="21"/>
      <c r="S73" s="21"/>
    </row>
    <row r="95" spans="2:19" s="19" customFormat="1">
      <c r="B95" s="22"/>
      <c r="C95" s="15"/>
      <c r="D95" s="15"/>
      <c r="E95" s="15"/>
      <c r="G95" s="15"/>
      <c r="J95" s="15"/>
      <c r="K95" s="18"/>
      <c r="L95" s="15"/>
      <c r="M95" s="15"/>
      <c r="O95" s="20"/>
      <c r="P95" s="21"/>
      <c r="Q95" s="21"/>
      <c r="R95" s="21"/>
      <c r="S95" s="21"/>
    </row>
    <row r="96" spans="2:19" s="19" customFormat="1">
      <c r="B96" s="22"/>
      <c r="C96" s="15"/>
      <c r="D96" s="15"/>
      <c r="E96" s="15"/>
      <c r="G96" s="15"/>
      <c r="J96" s="15"/>
      <c r="K96" s="18"/>
      <c r="L96" s="15"/>
      <c r="M96" s="15"/>
      <c r="O96" s="20"/>
      <c r="P96" s="21"/>
      <c r="Q96" s="21"/>
      <c r="R96" s="21"/>
      <c r="S96" s="21"/>
    </row>
    <row r="97" spans="2:19" s="19" customFormat="1">
      <c r="B97" s="22"/>
      <c r="C97" s="15"/>
      <c r="D97" s="15"/>
      <c r="E97" s="15"/>
      <c r="G97" s="15"/>
      <c r="J97" s="15"/>
      <c r="K97" s="18"/>
      <c r="L97" s="15"/>
      <c r="M97" s="15"/>
      <c r="O97" s="20"/>
      <c r="P97" s="21"/>
      <c r="Q97" s="21"/>
      <c r="R97" s="21"/>
      <c r="S97" s="21"/>
    </row>
    <row r="98" spans="2:19" s="19" customFormat="1">
      <c r="B98" s="57" t="s">
        <v>104</v>
      </c>
      <c r="C98" s="15"/>
      <c r="D98" s="15"/>
      <c r="E98" s="15"/>
      <c r="G98" s="15"/>
      <c r="J98" s="15"/>
      <c r="K98" s="18"/>
      <c r="L98" s="15"/>
      <c r="M98" s="15"/>
      <c r="O98" s="20"/>
      <c r="P98" s="21"/>
      <c r="Q98" s="21"/>
      <c r="R98" s="21"/>
      <c r="S98" s="21"/>
    </row>
    <row r="101" spans="2:19" s="15" customFormat="1">
      <c r="B101" s="22"/>
      <c r="F101" s="19"/>
      <c r="I101" s="18"/>
      <c r="M101" s="19"/>
      <c r="O101" s="20"/>
      <c r="P101" s="21"/>
      <c r="Q101" s="21"/>
      <c r="R101" s="21"/>
      <c r="S101" s="21"/>
    </row>
    <row r="106" spans="2:19">
      <c r="M106" s="12" t="s">
        <v>161</v>
      </c>
    </row>
    <row r="107" spans="2:19">
      <c r="M107" s="12" t="s">
        <v>325</v>
      </c>
    </row>
    <row r="109" spans="2:19">
      <c r="M109" s="12" t="s">
        <v>168</v>
      </c>
    </row>
    <row r="118" spans="13:14">
      <c r="M118" s="12" t="s">
        <v>324</v>
      </c>
      <c r="N118" s="19"/>
    </row>
    <row r="121" spans="13:14">
      <c r="M121" s="12" t="s">
        <v>168</v>
      </c>
    </row>
  </sheetData>
  <sheetProtection password="EE4F" sheet="1"/>
  <mergeCells count="5">
    <mergeCell ref="B67:B69"/>
    <mergeCell ref="B47:B65"/>
    <mergeCell ref="B22:B26"/>
    <mergeCell ref="B27:B31"/>
    <mergeCell ref="B32:B45"/>
  </mergeCells>
  <phoneticPr fontId="1"/>
  <hyperlinks>
    <hyperlink ref="C16" r:id="rId1" display="国税庁の確定申告のホームページはこちら" xr:uid="{00000000-0004-0000-0200-000000000000}"/>
    <hyperlink ref="L5" location="'確定申告Ａ表 (給与4000万円以上)'!A1" display="'確定申告Ａ表 (給与4000万円以上)'!A1" xr:uid="{00000000-0004-0000-0200-000001000000}"/>
    <hyperlink ref="F16" r:id="rId2" display="https://www.nta.go.jp/taxes/shiraberu/shinkoku/yoshiki/01/shinkokusho/pdf/r01/01.pdf" xr:uid="{00000000-0004-0000-0200-000002000000}"/>
    <hyperlink ref="F17" r:id="rId3" display="https://www.nta.go.jp/taxes/shiraberu/shinkoku/yoshiki/01/shinkokusho/pdf/r01/02.pdf" xr:uid="{00000000-0004-0000-0200-000003000000}"/>
  </hyperlinks>
  <pageMargins left="0.7" right="0.7" top="0.75" bottom="0.75" header="0.3" footer="0.3"/>
  <pageSetup paperSize="9"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S124"/>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4.332031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3:16" ht="25.8">
      <c r="C1" s="101" t="s">
        <v>167</v>
      </c>
    </row>
    <row r="3" spans="3:16" ht="25.8">
      <c r="C3" s="15" t="s">
        <v>169</v>
      </c>
      <c r="L3" s="127" t="s">
        <v>207</v>
      </c>
      <c r="M3" s="128"/>
      <c r="N3" s="129"/>
      <c r="O3" s="130"/>
      <c r="P3" s="129"/>
    </row>
    <row r="4" spans="3:16" ht="23.4">
      <c r="C4" s="15" t="s">
        <v>164</v>
      </c>
      <c r="L4" s="122"/>
      <c r="M4" s="123"/>
      <c r="N4" s="115"/>
      <c r="O4" s="118"/>
      <c r="P4" s="119"/>
    </row>
    <row r="5" spans="3:16">
      <c r="C5" s="12" t="s">
        <v>332</v>
      </c>
    </row>
    <row r="7" spans="3:16">
      <c r="C7" s="12" t="s">
        <v>335</v>
      </c>
    </row>
    <row r="8" spans="3:16">
      <c r="C8" s="21" t="s">
        <v>337</v>
      </c>
    </row>
    <row r="9" spans="3:16">
      <c r="C9" s="21"/>
    </row>
    <row r="10" spans="3:16">
      <c r="C10" s="15" t="s">
        <v>339</v>
      </c>
    </row>
    <row r="12" spans="3:16">
      <c r="C12" s="12" t="s">
        <v>341</v>
      </c>
    </row>
    <row r="13" spans="3:16">
      <c r="C13" s="12" t="s">
        <v>343</v>
      </c>
    </row>
    <row r="15" spans="3:16">
      <c r="C15" s="15" t="s">
        <v>171</v>
      </c>
    </row>
    <row r="16" spans="3:16" ht="14.4">
      <c r="C16" s="40" t="s">
        <v>172</v>
      </c>
      <c r="F16" s="56" t="s">
        <v>345</v>
      </c>
    </row>
    <row r="17" spans="2:11" ht="14.4">
      <c r="F17" s="56" t="s">
        <v>346</v>
      </c>
    </row>
    <row r="19" spans="2:11" ht="31.2" customHeight="1">
      <c r="B19" s="10" t="s">
        <v>106</v>
      </c>
      <c r="E19" s="11"/>
      <c r="F19" s="16"/>
      <c r="G19" s="97" t="s">
        <v>165</v>
      </c>
      <c r="K19" s="98" t="s">
        <v>162</v>
      </c>
    </row>
    <row r="20" spans="2:11" ht="13.8" thickBot="1">
      <c r="C20" s="12"/>
      <c r="D20" s="12"/>
    </row>
    <row r="21" spans="2:11" ht="19.8" thickBot="1">
      <c r="B21" s="23"/>
      <c r="C21" s="24"/>
      <c r="D21" s="24"/>
      <c r="E21" s="25"/>
      <c r="F21" s="26"/>
      <c r="G21" s="25"/>
      <c r="H21" s="25"/>
      <c r="I21" s="27" t="s">
        <v>102</v>
      </c>
      <c r="K21" s="28"/>
    </row>
    <row r="22" spans="2:11" ht="19.2">
      <c r="B22" s="248" t="s">
        <v>154</v>
      </c>
      <c r="C22" s="33" t="s">
        <v>13</v>
      </c>
      <c r="D22" s="30" t="s">
        <v>108</v>
      </c>
      <c r="E22" s="30"/>
      <c r="F22" s="8"/>
      <c r="G22" s="30"/>
      <c r="H22" s="30"/>
      <c r="I22" s="31"/>
      <c r="K22" s="28"/>
    </row>
    <row r="23" spans="2:11" ht="19.2">
      <c r="B23" s="257"/>
      <c r="C23" s="33" t="s">
        <v>14</v>
      </c>
      <c r="D23" s="33" t="s">
        <v>109</v>
      </c>
      <c r="E23" s="33"/>
      <c r="F23" s="7"/>
      <c r="G23" s="33"/>
      <c r="H23" s="33"/>
      <c r="I23" s="34"/>
      <c r="K23" s="28"/>
    </row>
    <row r="24" spans="2:11" ht="19.2">
      <c r="B24" s="257"/>
      <c r="C24" s="33" t="s">
        <v>2</v>
      </c>
      <c r="D24" s="33" t="s">
        <v>110</v>
      </c>
      <c r="E24" s="33"/>
      <c r="F24" s="7"/>
      <c r="G24" s="33" t="s">
        <v>87</v>
      </c>
      <c r="H24" s="33"/>
      <c r="I24" s="34"/>
      <c r="K24" s="28"/>
    </row>
    <row r="25" spans="2:11">
      <c r="B25" s="257"/>
      <c r="C25" s="33" t="s">
        <v>4</v>
      </c>
      <c r="D25" s="30" t="s">
        <v>107</v>
      </c>
      <c r="E25" s="30"/>
      <c r="F25" s="7"/>
      <c r="G25" s="33"/>
      <c r="H25" s="33"/>
      <c r="I25" s="34"/>
    </row>
    <row r="26" spans="2:11">
      <c r="B26" s="257"/>
      <c r="C26" s="33" t="s">
        <v>5</v>
      </c>
      <c r="D26" s="33" t="s">
        <v>111</v>
      </c>
      <c r="E26" s="33"/>
      <c r="F26" s="7"/>
      <c r="G26" s="33"/>
      <c r="H26" s="33"/>
      <c r="I26" s="34"/>
    </row>
    <row r="27" spans="2:11" ht="19.2">
      <c r="B27" s="257"/>
      <c r="C27" s="33" t="s">
        <v>7</v>
      </c>
      <c r="D27" s="33" t="s">
        <v>112</v>
      </c>
      <c r="E27" s="33"/>
      <c r="F27" s="9"/>
      <c r="G27" s="33" t="s">
        <v>54</v>
      </c>
      <c r="H27" s="33"/>
      <c r="I27" s="34"/>
      <c r="K27" s="28"/>
    </row>
    <row r="28" spans="2:11" ht="19.2">
      <c r="B28" s="257"/>
      <c r="C28" s="33" t="s">
        <v>8</v>
      </c>
      <c r="D28" s="30" t="s">
        <v>113</v>
      </c>
      <c r="E28" s="30"/>
      <c r="F28" s="7"/>
      <c r="G28" s="33"/>
      <c r="H28" s="33"/>
      <c r="I28" s="34"/>
      <c r="K28" s="28"/>
    </row>
    <row r="29" spans="2:11" ht="19.2">
      <c r="B29" s="257"/>
      <c r="C29" s="33" t="s">
        <v>0</v>
      </c>
      <c r="D29" s="33" t="s">
        <v>114</v>
      </c>
      <c r="E29" s="33"/>
      <c r="F29" s="7"/>
      <c r="G29" s="33"/>
      <c r="H29" s="33"/>
      <c r="I29" s="34"/>
      <c r="K29" s="28"/>
    </row>
    <row r="30" spans="2:11" ht="19.2">
      <c r="B30" s="257"/>
      <c r="C30" s="33" t="s">
        <v>9</v>
      </c>
      <c r="D30" s="33" t="s">
        <v>115</v>
      </c>
      <c r="E30" s="33"/>
      <c r="F30" s="7"/>
      <c r="G30" s="33"/>
      <c r="H30" s="33"/>
      <c r="I30" s="34"/>
      <c r="K30" s="28"/>
    </row>
    <row r="31" spans="2:11">
      <c r="B31" s="257"/>
      <c r="C31" s="33" t="s">
        <v>10</v>
      </c>
      <c r="D31" s="30" t="s">
        <v>116</v>
      </c>
      <c r="E31" s="30"/>
      <c r="F31" s="7"/>
      <c r="G31" s="33"/>
      <c r="H31" s="33"/>
      <c r="I31" s="34"/>
    </row>
    <row r="32" spans="2:11">
      <c r="B32" s="258"/>
      <c r="C32" s="33" t="s">
        <v>12</v>
      </c>
      <c r="D32" s="33" t="s">
        <v>117</v>
      </c>
      <c r="E32" s="33"/>
      <c r="F32" s="7"/>
      <c r="G32" s="9"/>
      <c r="H32" s="33"/>
      <c r="I32" s="34"/>
    </row>
    <row r="33" spans="2:19" ht="14.4">
      <c r="B33" s="250" t="s">
        <v>155</v>
      </c>
      <c r="C33" s="33" t="s">
        <v>13</v>
      </c>
      <c r="D33" s="29" t="s">
        <v>25</v>
      </c>
      <c r="E33" s="33"/>
      <c r="F33" s="139"/>
      <c r="G33" s="33" t="s">
        <v>101</v>
      </c>
      <c r="H33" s="33"/>
      <c r="I33" s="34"/>
    </row>
    <row r="34" spans="2:19" ht="14.4">
      <c r="B34" s="259"/>
      <c r="C34" s="33" t="s">
        <v>14</v>
      </c>
      <c r="D34" s="32" t="s">
        <v>26</v>
      </c>
      <c r="E34" s="33"/>
      <c r="F34" s="139"/>
      <c r="G34" s="33" t="s">
        <v>101</v>
      </c>
      <c r="H34" s="33"/>
      <c r="I34" s="34"/>
      <c r="S34" s="35"/>
    </row>
    <row r="35" spans="2:19" ht="14.4">
      <c r="B35" s="259"/>
      <c r="C35" s="33" t="s">
        <v>2</v>
      </c>
      <c r="D35" s="32" t="s">
        <v>27</v>
      </c>
      <c r="E35" s="33"/>
      <c r="F35" s="139"/>
      <c r="G35" s="33" t="s">
        <v>101</v>
      </c>
      <c r="H35" s="33"/>
      <c r="I35" s="34"/>
      <c r="S35" s="35"/>
    </row>
    <row r="36" spans="2:19" ht="14.4">
      <c r="B36" s="259"/>
      <c r="C36" s="33" t="s">
        <v>4</v>
      </c>
      <c r="D36" s="32" t="s">
        <v>28</v>
      </c>
      <c r="E36" s="33"/>
      <c r="F36" s="139"/>
      <c r="G36" s="33" t="s">
        <v>101</v>
      </c>
      <c r="H36" s="33"/>
      <c r="I36" s="34"/>
      <c r="S36" s="36"/>
    </row>
    <row r="37" spans="2:19" ht="14.4">
      <c r="B37" s="259"/>
      <c r="C37" s="33" t="s">
        <v>5</v>
      </c>
      <c r="D37" s="32" t="s">
        <v>29</v>
      </c>
      <c r="E37" s="33"/>
      <c r="F37" s="139"/>
      <c r="G37" s="33" t="s">
        <v>101</v>
      </c>
      <c r="H37" s="33"/>
      <c r="I37" s="34"/>
      <c r="S37" s="37"/>
    </row>
    <row r="38" spans="2:19" ht="14.4">
      <c r="B38" s="259"/>
      <c r="C38" s="33" t="s">
        <v>7</v>
      </c>
      <c r="D38" s="32" t="s">
        <v>30</v>
      </c>
      <c r="E38" s="38" t="s">
        <v>25</v>
      </c>
      <c r="F38" s="139">
        <v>9266459</v>
      </c>
      <c r="G38" s="33" t="s">
        <v>55</v>
      </c>
      <c r="H38" s="33"/>
      <c r="I38" s="34" t="s">
        <v>103</v>
      </c>
    </row>
    <row r="39" spans="2:19" ht="14.4">
      <c r="B39" s="259"/>
      <c r="C39" s="33" t="s">
        <v>16</v>
      </c>
      <c r="D39" s="32" t="s">
        <v>31</v>
      </c>
      <c r="E39" s="33"/>
      <c r="F39" s="139"/>
      <c r="G39" s="33" t="s">
        <v>101</v>
      </c>
      <c r="H39" s="33"/>
      <c r="I39" s="34"/>
    </row>
    <row r="40" spans="2:19" ht="14.4">
      <c r="B40" s="259"/>
      <c r="C40" s="33" t="s">
        <v>17</v>
      </c>
      <c r="D40" s="32" t="s">
        <v>32</v>
      </c>
      <c r="E40" s="33"/>
      <c r="F40" s="139"/>
      <c r="G40" s="33" t="s">
        <v>101</v>
      </c>
      <c r="H40" s="33"/>
      <c r="I40" s="34"/>
    </row>
    <row r="41" spans="2:19" ht="14.4">
      <c r="B41" s="260"/>
      <c r="C41" s="33" t="s">
        <v>18</v>
      </c>
      <c r="D41" s="32" t="s">
        <v>33</v>
      </c>
      <c r="E41" s="33"/>
      <c r="F41" s="7">
        <f>SUM(F33:F40)</f>
        <v>9266459</v>
      </c>
      <c r="G41" s="33" t="s">
        <v>75</v>
      </c>
      <c r="H41" s="33"/>
      <c r="I41" s="34"/>
      <c r="J41" s="17"/>
    </row>
    <row r="42" spans="2:19" ht="14.4">
      <c r="B42" s="252" t="s">
        <v>156</v>
      </c>
      <c r="C42" s="33" t="s">
        <v>119</v>
      </c>
      <c r="D42" s="32" t="s">
        <v>118</v>
      </c>
      <c r="E42" s="38" t="s">
        <v>26</v>
      </c>
      <c r="F42" s="139">
        <v>1633662</v>
      </c>
      <c r="G42" s="33" t="s">
        <v>76</v>
      </c>
      <c r="H42" s="33"/>
      <c r="I42" s="34" t="s">
        <v>103</v>
      </c>
      <c r="K42" s="39"/>
    </row>
    <row r="43" spans="2:19" ht="14.4">
      <c r="B43" s="261"/>
      <c r="C43" s="33" t="s">
        <v>120</v>
      </c>
      <c r="D43" s="32" t="s">
        <v>34</v>
      </c>
      <c r="E43" s="33"/>
      <c r="F43" s="139">
        <v>0</v>
      </c>
      <c r="G43" s="33" t="s">
        <v>101</v>
      </c>
      <c r="H43" s="33"/>
      <c r="I43" s="34" t="s">
        <v>103</v>
      </c>
      <c r="K43" s="39"/>
    </row>
    <row r="44" spans="2:19" ht="14.4">
      <c r="B44" s="261"/>
      <c r="C44" s="33" t="s">
        <v>121</v>
      </c>
      <c r="D44" s="32" t="s">
        <v>35</v>
      </c>
      <c r="E44" s="38" t="s">
        <v>27</v>
      </c>
      <c r="F44" s="139">
        <v>50000</v>
      </c>
      <c r="G44" s="33" t="s">
        <v>77</v>
      </c>
      <c r="H44" s="33"/>
      <c r="I44" s="34" t="s">
        <v>103</v>
      </c>
      <c r="K44" s="39"/>
    </row>
    <row r="45" spans="2:19" ht="14.4">
      <c r="B45" s="261"/>
      <c r="C45" s="33" t="s">
        <v>122</v>
      </c>
      <c r="D45" s="32" t="s">
        <v>36</v>
      </c>
      <c r="E45" s="106" t="s">
        <v>29</v>
      </c>
      <c r="F45" s="139">
        <v>0</v>
      </c>
      <c r="G45" s="33" t="s">
        <v>101</v>
      </c>
      <c r="H45" s="33"/>
      <c r="I45" s="34" t="s">
        <v>103</v>
      </c>
      <c r="K45" s="39"/>
    </row>
    <row r="46" spans="2:19" ht="14.4">
      <c r="B46" s="261"/>
      <c r="C46" s="33" t="s">
        <v>22</v>
      </c>
      <c r="D46" s="32" t="s">
        <v>37</v>
      </c>
      <c r="E46" s="33"/>
      <c r="F46" s="139">
        <v>0</v>
      </c>
      <c r="G46" s="33" t="s">
        <v>101</v>
      </c>
      <c r="H46" s="33"/>
      <c r="I46" s="34" t="s">
        <v>103</v>
      </c>
      <c r="K46" s="39"/>
    </row>
    <row r="47" spans="2:19" ht="14.4">
      <c r="B47" s="261"/>
      <c r="C47" s="33" t="s">
        <v>123</v>
      </c>
      <c r="D47" s="32" t="s">
        <v>127</v>
      </c>
      <c r="E47" s="33"/>
      <c r="F47" s="139">
        <v>0</v>
      </c>
      <c r="G47" s="33" t="s">
        <v>101</v>
      </c>
      <c r="H47" s="33"/>
      <c r="I47" s="34" t="s">
        <v>103</v>
      </c>
      <c r="K47" s="39"/>
    </row>
    <row r="48" spans="2:19" ht="14.4">
      <c r="B48" s="261"/>
      <c r="C48" s="33" t="s">
        <v>124</v>
      </c>
      <c r="D48" s="32" t="s">
        <v>128</v>
      </c>
      <c r="E48" s="33"/>
      <c r="F48" s="139">
        <v>380000</v>
      </c>
      <c r="G48" s="33" t="s">
        <v>101</v>
      </c>
      <c r="H48" s="33"/>
      <c r="I48" s="34" t="s">
        <v>103</v>
      </c>
      <c r="K48" s="39"/>
    </row>
    <row r="49" spans="2:19" ht="14.4">
      <c r="B49" s="261"/>
      <c r="C49" s="33" t="s">
        <v>23</v>
      </c>
      <c r="D49" s="32" t="s">
        <v>42</v>
      </c>
      <c r="E49" s="33"/>
      <c r="F49" s="139">
        <v>630000</v>
      </c>
      <c r="G49" s="33" t="s">
        <v>79</v>
      </c>
      <c r="H49" s="33"/>
      <c r="I49" s="34" t="s">
        <v>103</v>
      </c>
      <c r="K49" s="39"/>
    </row>
    <row r="50" spans="2:19" ht="14.4">
      <c r="B50" s="261"/>
      <c r="C50" s="33" t="s">
        <v>24</v>
      </c>
      <c r="D50" s="32" t="s">
        <v>43</v>
      </c>
      <c r="E50" s="33"/>
      <c r="F50" s="139">
        <v>380000</v>
      </c>
      <c r="G50" s="33" t="s">
        <v>78</v>
      </c>
      <c r="H50" s="33"/>
      <c r="I50" s="34" t="s">
        <v>103</v>
      </c>
      <c r="K50" s="39"/>
    </row>
    <row r="51" spans="2:19" ht="14.4">
      <c r="B51" s="261"/>
      <c r="C51" s="33" t="s">
        <v>125</v>
      </c>
      <c r="D51" s="32" t="s">
        <v>44</v>
      </c>
      <c r="E51" s="33"/>
      <c r="F51" s="113">
        <f>SUM(F42:F50)</f>
        <v>3073662</v>
      </c>
      <c r="G51" s="33" t="s">
        <v>129</v>
      </c>
      <c r="H51" s="33"/>
      <c r="I51" s="34"/>
      <c r="P51" s="20"/>
    </row>
    <row r="52" spans="2:19" ht="14.4">
      <c r="B52" s="261"/>
      <c r="C52" s="33" t="s">
        <v>19</v>
      </c>
      <c r="D52" s="32" t="s">
        <v>45</v>
      </c>
      <c r="E52" s="33"/>
      <c r="F52" s="139">
        <v>0</v>
      </c>
      <c r="G52" s="33" t="s">
        <v>101</v>
      </c>
      <c r="H52" s="33"/>
      <c r="I52" s="34" t="s">
        <v>103</v>
      </c>
      <c r="P52" s="20"/>
    </row>
    <row r="53" spans="2:19" ht="14.4">
      <c r="B53" s="261"/>
      <c r="C53" s="33" t="s">
        <v>20</v>
      </c>
      <c r="D53" s="32" t="s">
        <v>46</v>
      </c>
      <c r="E53" s="33"/>
      <c r="F53" s="139">
        <v>48000</v>
      </c>
      <c r="G53" s="33" t="s">
        <v>101</v>
      </c>
      <c r="H53" s="33"/>
      <c r="I53" s="34" t="s">
        <v>103</v>
      </c>
      <c r="P53" s="20"/>
    </row>
    <row r="54" spans="2:19" ht="14.4">
      <c r="B54" s="261"/>
      <c r="C54" s="33" t="s">
        <v>21</v>
      </c>
      <c r="D54" s="32" t="s">
        <v>47</v>
      </c>
      <c r="E54" s="94"/>
      <c r="F54" s="139">
        <v>58000</v>
      </c>
      <c r="G54" s="94" t="s">
        <v>330</v>
      </c>
      <c r="H54" s="94"/>
      <c r="I54" s="95" t="s">
        <v>103</v>
      </c>
      <c r="L54" s="102" t="s">
        <v>170</v>
      </c>
      <c r="M54" s="103"/>
      <c r="N54" s="102"/>
      <c r="O54" s="104"/>
      <c r="P54" s="104"/>
    </row>
    <row r="55" spans="2:19" ht="15" thickBot="1">
      <c r="B55" s="262"/>
      <c r="C55" s="41" t="s">
        <v>126</v>
      </c>
      <c r="D55" s="69" t="s">
        <v>48</v>
      </c>
      <c r="E55" s="41"/>
      <c r="F55" s="147">
        <f>SUM(F51:F54)</f>
        <v>3179662</v>
      </c>
      <c r="G55" s="41"/>
      <c r="H55" s="41"/>
      <c r="I55" s="42"/>
      <c r="K55" s="21"/>
      <c r="L55" s="21"/>
      <c r="M55" s="21"/>
      <c r="N55" s="21"/>
      <c r="O55" s="21"/>
      <c r="P55" s="20"/>
    </row>
    <row r="56" spans="2:19" s="77" customFormat="1" ht="24" thickBot="1">
      <c r="B56" s="82"/>
      <c r="C56" s="72"/>
      <c r="D56" s="73"/>
      <c r="E56" s="72"/>
      <c r="F56" s="74"/>
      <c r="G56" s="72"/>
      <c r="H56" s="72"/>
      <c r="I56" s="71"/>
      <c r="J56" s="72"/>
      <c r="L56" s="99" t="s">
        <v>163</v>
      </c>
      <c r="P56" s="75"/>
    </row>
    <row r="57" spans="2:19" ht="14.4">
      <c r="B57" s="263" t="s">
        <v>157</v>
      </c>
      <c r="C57" s="88" t="s">
        <v>1</v>
      </c>
      <c r="D57" s="85" t="s">
        <v>49</v>
      </c>
      <c r="E57" s="43"/>
      <c r="F57" s="44">
        <f>ROUNDDOWN(F41-F55,-3)</f>
        <v>6086000</v>
      </c>
      <c r="G57" s="43"/>
      <c r="H57" s="45"/>
      <c r="I57" s="46"/>
      <c r="K57" s="21"/>
      <c r="L57" s="21" t="s">
        <v>159</v>
      </c>
      <c r="M57" s="87" t="s">
        <v>88</v>
      </c>
      <c r="N57" s="87" t="s">
        <v>89</v>
      </c>
      <c r="O57" s="15"/>
      <c r="P57" s="20"/>
    </row>
    <row r="58" spans="2:19" ht="14.4">
      <c r="B58" s="264"/>
      <c r="C58" s="89"/>
      <c r="D58" s="70"/>
      <c r="E58" s="30"/>
      <c r="F58" s="7"/>
      <c r="G58" s="14" t="s">
        <v>88</v>
      </c>
      <c r="H58" s="13" t="s">
        <v>89</v>
      </c>
      <c r="I58" s="47"/>
      <c r="K58" s="21"/>
      <c r="L58" s="21" t="s">
        <v>81</v>
      </c>
      <c r="M58" s="21">
        <v>0</v>
      </c>
      <c r="N58" s="50">
        <v>0</v>
      </c>
      <c r="O58" s="15"/>
      <c r="P58" s="20"/>
    </row>
    <row r="59" spans="2:19" s="15" customFormat="1" ht="14.4">
      <c r="B59" s="264"/>
      <c r="C59" s="89" t="s">
        <v>130</v>
      </c>
      <c r="D59" s="65" t="s">
        <v>50</v>
      </c>
      <c r="E59" s="30"/>
      <c r="F59" s="4">
        <f>+F57*G59-H59</f>
        <v>789700</v>
      </c>
      <c r="G59" s="48">
        <f>IF(AND($F$57&gt;=0,$F$57&lt;=999),$M$58,IF(AND($F$57&gt;=1000,$F$57&lt;1949000),$M$59,IF(AND($F$57&gt;=1950000,$F$57&lt;=3299000),$M$60,IF(AND($F$57&gt;=3300000,$F$57&lt;=6949000),$M$61,IF(AND($F$57&gt;=6950000,$F$57&lt;=8999000),$M$62,IF(AND($F$57&gt;=9000000,$F$57&lt;=17999000),$M$63,IF(AND($F$57&gt;=18000000,$F57&lt;=39999999),$M$64)))))))</f>
        <v>0.2</v>
      </c>
      <c r="H59" s="49">
        <f>IF(AND($F$57&gt;=0,$F$57&lt;=999),$N$58,IF(AND($F$57&gt;=1000,$F$57&lt;1949000),$N$59,IF(AND($F$57&gt;=1950000,$F$57&lt;=3299000),$N$60,IF(AND($F$57&gt;=3300000,$F$57&lt;=6949000),$N$61,IF(AND($F$57&gt;=6950000,$F$57&lt;=8999000),$N$62,IF(AND($F$57&gt;=9000000,$F$57&lt;=17999000),$N$63,IF(AND($F$57&gt;=18000000,$F$57&lt;=39999999),$N$64)))))))</f>
        <v>427500</v>
      </c>
      <c r="I59" s="47"/>
      <c r="K59" s="21"/>
      <c r="L59" s="21" t="s">
        <v>80</v>
      </c>
      <c r="M59" s="51">
        <v>0.05</v>
      </c>
      <c r="N59" s="50">
        <v>0</v>
      </c>
      <c r="P59" s="21"/>
      <c r="Q59" s="21"/>
      <c r="R59" s="21"/>
      <c r="S59" s="21"/>
    </row>
    <row r="60" spans="2:19" s="15" customFormat="1" ht="14.4">
      <c r="B60" s="264"/>
      <c r="C60" s="89" t="s">
        <v>3</v>
      </c>
      <c r="D60" s="65" t="s">
        <v>51</v>
      </c>
      <c r="E60" s="30"/>
      <c r="F60" s="140"/>
      <c r="G60" s="33" t="s">
        <v>101</v>
      </c>
      <c r="H60" s="66"/>
      <c r="I60" s="47" t="s">
        <v>103</v>
      </c>
      <c r="K60" s="21"/>
      <c r="L60" s="21" t="s">
        <v>82</v>
      </c>
      <c r="M60" s="51">
        <v>0.1</v>
      </c>
      <c r="N60" s="50">
        <v>97500</v>
      </c>
      <c r="P60" s="21"/>
      <c r="Q60" s="21"/>
      <c r="R60" s="21"/>
      <c r="S60" s="21"/>
    </row>
    <row r="61" spans="2:19" s="15" customFormat="1" ht="14.4">
      <c r="B61" s="264"/>
      <c r="C61" s="89"/>
      <c r="D61" s="65" t="s">
        <v>52</v>
      </c>
      <c r="E61" s="30"/>
      <c r="F61" s="140"/>
      <c r="G61" s="33" t="s">
        <v>101</v>
      </c>
      <c r="H61" s="66"/>
      <c r="I61" s="47" t="s">
        <v>103</v>
      </c>
      <c r="K61" s="21"/>
      <c r="L61" s="21" t="s">
        <v>83</v>
      </c>
      <c r="M61" s="51">
        <v>0.2</v>
      </c>
      <c r="N61" s="50">
        <v>427500</v>
      </c>
      <c r="P61" s="21"/>
      <c r="Q61" s="21"/>
      <c r="R61" s="21"/>
      <c r="S61" s="21"/>
    </row>
    <row r="62" spans="2:19" s="15" customFormat="1" ht="14.4">
      <c r="B62" s="264"/>
      <c r="C62" s="89" t="s">
        <v>6</v>
      </c>
      <c r="D62" s="65" t="s">
        <v>56</v>
      </c>
      <c r="E62" s="30"/>
      <c r="F62" s="140"/>
      <c r="G62" s="33" t="s">
        <v>101</v>
      </c>
      <c r="H62" s="66"/>
      <c r="I62" s="47" t="s">
        <v>103</v>
      </c>
      <c r="K62" s="77"/>
      <c r="L62" s="77" t="s">
        <v>84</v>
      </c>
      <c r="M62" s="83">
        <v>0.23</v>
      </c>
      <c r="N62" s="84">
        <v>636000</v>
      </c>
      <c r="O62" s="72"/>
      <c r="P62" s="21"/>
      <c r="Q62" s="21"/>
      <c r="R62" s="21"/>
      <c r="S62" s="21"/>
    </row>
    <row r="63" spans="2:19" s="15" customFormat="1" ht="14.4">
      <c r="B63" s="264"/>
      <c r="C63" s="89" t="s">
        <v>131</v>
      </c>
      <c r="D63" s="65" t="s">
        <v>132</v>
      </c>
      <c r="E63" s="30"/>
      <c r="F63" s="140"/>
      <c r="G63" s="33" t="s">
        <v>101</v>
      </c>
      <c r="H63" s="66"/>
      <c r="I63" s="47" t="s">
        <v>103</v>
      </c>
      <c r="K63" s="21"/>
      <c r="L63" s="21" t="s">
        <v>85</v>
      </c>
      <c r="M63" s="51">
        <v>0.33</v>
      </c>
      <c r="N63" s="50">
        <v>1536000</v>
      </c>
      <c r="P63" s="21"/>
      <c r="Q63" s="21"/>
      <c r="R63" s="21"/>
      <c r="S63" s="21"/>
    </row>
    <row r="64" spans="2:19" s="15" customFormat="1" ht="39.6">
      <c r="B64" s="264"/>
      <c r="C64" s="90" t="s">
        <v>133</v>
      </c>
      <c r="D64" s="65" t="s">
        <v>134</v>
      </c>
      <c r="E64" s="30"/>
      <c r="F64" s="140"/>
      <c r="G64" s="33" t="s">
        <v>101</v>
      </c>
      <c r="H64" s="66"/>
      <c r="I64" s="47" t="s">
        <v>103</v>
      </c>
      <c r="K64" s="21"/>
      <c r="L64" s="21" t="s">
        <v>189</v>
      </c>
      <c r="M64" s="51">
        <v>0.4</v>
      </c>
      <c r="N64" s="50">
        <v>2796000</v>
      </c>
      <c r="P64" s="21"/>
      <c r="Q64" s="21"/>
      <c r="R64" s="21"/>
      <c r="S64" s="21"/>
    </row>
    <row r="65" spans="2:19" s="15" customFormat="1" ht="26.4">
      <c r="B65" s="264"/>
      <c r="C65" s="90" t="s">
        <v>135</v>
      </c>
      <c r="D65" s="65" t="s">
        <v>62</v>
      </c>
      <c r="E65" s="30"/>
      <c r="F65" s="7">
        <f>+F59-F60-F61-F62-F63-F64</f>
        <v>789700</v>
      </c>
      <c r="G65" s="30"/>
      <c r="H65" s="66"/>
      <c r="I65" s="67"/>
      <c r="L65" s="15" t="s">
        <v>190</v>
      </c>
      <c r="M65" s="114">
        <v>0.45</v>
      </c>
      <c r="N65" s="50">
        <v>4796000</v>
      </c>
      <c r="O65" s="20"/>
      <c r="P65" s="21"/>
      <c r="Q65" s="21"/>
      <c r="R65" s="21"/>
      <c r="S65" s="21"/>
    </row>
    <row r="66" spans="2:19" s="15" customFormat="1" ht="14.4">
      <c r="B66" s="264"/>
      <c r="C66" s="89" t="s">
        <v>11</v>
      </c>
      <c r="D66" s="65" t="s">
        <v>63</v>
      </c>
      <c r="E66" s="30"/>
      <c r="F66" s="140"/>
      <c r="G66" s="33" t="s">
        <v>101</v>
      </c>
      <c r="H66" s="66"/>
      <c r="I66" s="47" t="s">
        <v>103</v>
      </c>
      <c r="M66" s="19"/>
      <c r="O66" s="20"/>
      <c r="P66" s="21"/>
      <c r="Q66" s="21"/>
      <c r="R66" s="21"/>
      <c r="S66" s="21"/>
    </row>
    <row r="67" spans="2:19" s="15" customFormat="1" ht="39.6">
      <c r="B67" s="264"/>
      <c r="C67" s="90" t="s">
        <v>136</v>
      </c>
      <c r="D67" s="65" t="s">
        <v>64</v>
      </c>
      <c r="E67" s="30"/>
      <c r="F67" s="8">
        <f>+F65-F66</f>
        <v>789700</v>
      </c>
      <c r="G67" s="30"/>
      <c r="H67" s="66"/>
      <c r="I67" s="67"/>
      <c r="M67" s="19"/>
      <c r="O67" s="20"/>
      <c r="P67" s="21"/>
      <c r="Q67" s="21"/>
      <c r="R67" s="21"/>
      <c r="S67" s="21"/>
    </row>
    <row r="68" spans="2:19" s="15" customFormat="1" ht="14.4">
      <c r="B68" s="264"/>
      <c r="C68" s="89" t="s">
        <v>137</v>
      </c>
      <c r="D68" s="65" t="s">
        <v>65</v>
      </c>
      <c r="E68" s="30"/>
      <c r="F68" s="7">
        <f>+F67*0.021</f>
        <v>16583.7</v>
      </c>
      <c r="G68" s="30" t="s">
        <v>160</v>
      </c>
      <c r="H68" s="66"/>
      <c r="I68" s="67"/>
      <c r="M68" s="19"/>
      <c r="O68" s="20"/>
      <c r="P68" s="21"/>
      <c r="Q68" s="21"/>
      <c r="R68" s="21"/>
      <c r="S68" s="21"/>
    </row>
    <row r="69" spans="2:19" s="15" customFormat="1" ht="26.4">
      <c r="B69" s="264"/>
      <c r="C69" s="90" t="s">
        <v>138</v>
      </c>
      <c r="D69" s="65" t="s">
        <v>66</v>
      </c>
      <c r="E69" s="30"/>
      <c r="F69" s="7">
        <f>+F67+F68</f>
        <v>806283.7</v>
      </c>
      <c r="G69" s="30"/>
      <c r="H69" s="66"/>
      <c r="I69" s="67"/>
      <c r="M69" s="19"/>
      <c r="O69" s="20"/>
      <c r="P69" s="21"/>
      <c r="Q69" s="21"/>
      <c r="R69" s="21"/>
      <c r="S69" s="21"/>
    </row>
    <row r="70" spans="2:19" s="15" customFormat="1" ht="14.4">
      <c r="B70" s="264"/>
      <c r="C70" s="89" t="s">
        <v>139</v>
      </c>
      <c r="D70" s="65" t="s">
        <v>67</v>
      </c>
      <c r="E70" s="30"/>
      <c r="F70" s="8"/>
      <c r="G70" s="33" t="s">
        <v>101</v>
      </c>
      <c r="H70" s="66"/>
      <c r="I70" s="67"/>
      <c r="M70" s="19"/>
      <c r="O70" s="20"/>
      <c r="P70" s="21"/>
      <c r="Q70" s="21"/>
      <c r="R70" s="21"/>
      <c r="S70" s="21"/>
    </row>
    <row r="71" spans="2:19" s="15" customFormat="1" ht="14.4">
      <c r="B71" s="264"/>
      <c r="C71" s="89" t="s">
        <v>15</v>
      </c>
      <c r="D71" s="65" t="s">
        <v>68</v>
      </c>
      <c r="E71" s="38" t="s">
        <v>28</v>
      </c>
      <c r="F71" s="139">
        <v>827900</v>
      </c>
      <c r="G71" s="33" t="s">
        <v>86</v>
      </c>
      <c r="H71" s="13"/>
      <c r="I71" s="47" t="s">
        <v>103</v>
      </c>
      <c r="M71" s="19"/>
      <c r="O71" s="20"/>
      <c r="P71" s="21"/>
      <c r="Q71" s="21"/>
      <c r="R71" s="21"/>
      <c r="S71" s="21"/>
    </row>
    <row r="72" spans="2:19" s="15" customFormat="1" ht="26.4">
      <c r="B72" s="264"/>
      <c r="C72" s="90" t="s">
        <v>140</v>
      </c>
      <c r="D72" s="65" t="s">
        <v>69</v>
      </c>
      <c r="E72" s="30"/>
      <c r="F72" s="7">
        <f>+ROUNDDOWN(F69-F70-F71,-2)</f>
        <v>-21600</v>
      </c>
      <c r="G72" s="30"/>
      <c r="H72" s="66"/>
      <c r="I72" s="67"/>
      <c r="M72" s="19"/>
      <c r="O72" s="20"/>
      <c r="P72" s="21"/>
      <c r="Q72" s="21"/>
      <c r="R72" s="21"/>
      <c r="S72" s="21"/>
    </row>
    <row r="73" spans="2:19" s="15" customFormat="1" ht="26.4">
      <c r="B73" s="264"/>
      <c r="C73" s="90" t="s">
        <v>141</v>
      </c>
      <c r="D73" s="65" t="s">
        <v>70</v>
      </c>
      <c r="E73" s="30"/>
      <c r="F73" s="8"/>
      <c r="G73" s="30"/>
      <c r="H73" s="66"/>
      <c r="I73" s="67"/>
      <c r="M73" s="19"/>
      <c r="O73" s="20"/>
      <c r="P73" s="21"/>
      <c r="Q73" s="21"/>
      <c r="R73" s="21"/>
      <c r="S73" s="21"/>
    </row>
    <row r="74" spans="2:19" s="15" customFormat="1" ht="14.4">
      <c r="B74" s="264"/>
      <c r="C74" s="89" t="s">
        <v>142</v>
      </c>
      <c r="D74" s="65" t="s">
        <v>71</v>
      </c>
      <c r="E74" s="30"/>
      <c r="F74" s="52" t="str">
        <f>IF($F$72&gt;0,$F$72,"")</f>
        <v/>
      </c>
      <c r="G74" s="30"/>
      <c r="H74" s="66"/>
      <c r="I74" s="67"/>
      <c r="M74" s="19"/>
      <c r="O74" s="20"/>
      <c r="P74" s="21"/>
      <c r="Q74" s="21"/>
      <c r="R74" s="21"/>
      <c r="S74" s="21"/>
    </row>
    <row r="75" spans="2:19" s="72" customFormat="1" ht="15" thickBot="1">
      <c r="B75" s="92"/>
      <c r="C75" s="91" t="s">
        <v>143</v>
      </c>
      <c r="D75" s="79" t="s">
        <v>72</v>
      </c>
      <c r="E75" s="78"/>
      <c r="F75" s="53">
        <f>IF($F$72&lt;0,$F$72*(-1),"")</f>
        <v>21600</v>
      </c>
      <c r="G75" s="78"/>
      <c r="H75" s="80"/>
      <c r="I75" s="81"/>
      <c r="M75" s="74"/>
      <c r="O75" s="75"/>
      <c r="P75" s="77"/>
      <c r="Q75" s="77"/>
      <c r="R75" s="77"/>
      <c r="S75" s="77"/>
    </row>
    <row r="76" spans="2:19" s="72" customFormat="1" ht="15" thickBot="1">
      <c r="B76" s="71"/>
      <c r="D76" s="73"/>
      <c r="F76" s="64"/>
      <c r="H76" s="75"/>
      <c r="I76" s="76"/>
      <c r="M76" s="74"/>
      <c r="O76" s="75"/>
      <c r="P76" s="77"/>
      <c r="Q76" s="77"/>
      <c r="R76" s="77"/>
      <c r="S76" s="77"/>
    </row>
    <row r="77" spans="2:19" s="15" customFormat="1" ht="14.4">
      <c r="B77" s="265" t="s">
        <v>0</v>
      </c>
      <c r="C77" s="43" t="s">
        <v>144</v>
      </c>
      <c r="D77" s="86" t="s">
        <v>73</v>
      </c>
      <c r="E77" s="43"/>
      <c r="F77" s="141"/>
      <c r="G77" s="43" t="s">
        <v>101</v>
      </c>
      <c r="H77" s="45"/>
      <c r="I77" s="46" t="s">
        <v>103</v>
      </c>
      <c r="M77" s="19"/>
      <c r="O77" s="20"/>
      <c r="P77" s="21"/>
      <c r="Q77" s="21"/>
      <c r="R77" s="21"/>
      <c r="S77" s="21"/>
    </row>
    <row r="78" spans="2:19" s="15" customFormat="1" ht="14.4">
      <c r="B78" s="266"/>
      <c r="C78" s="30" t="s">
        <v>145</v>
      </c>
      <c r="D78" s="65" t="s">
        <v>74</v>
      </c>
      <c r="E78" s="30"/>
      <c r="F78" s="140"/>
      <c r="G78" s="33" t="s">
        <v>101</v>
      </c>
      <c r="H78" s="66"/>
      <c r="I78" s="47" t="s">
        <v>103</v>
      </c>
      <c r="M78" s="19"/>
      <c r="O78" s="20"/>
      <c r="P78" s="21"/>
      <c r="Q78" s="21"/>
      <c r="R78" s="21"/>
      <c r="S78" s="21"/>
    </row>
    <row r="79" spans="2:19" s="15" customFormat="1" ht="14.4">
      <c r="B79" s="266"/>
      <c r="C79" s="30" t="s">
        <v>146</v>
      </c>
      <c r="D79" s="65">
        <v>51</v>
      </c>
      <c r="E79" s="30"/>
      <c r="F79" s="140"/>
      <c r="G79" s="33" t="s">
        <v>101</v>
      </c>
      <c r="H79" s="66"/>
      <c r="I79" s="47" t="s">
        <v>103</v>
      </c>
      <c r="M79" s="19"/>
      <c r="O79" s="20"/>
      <c r="P79" s="21"/>
      <c r="Q79" s="21"/>
      <c r="R79" s="21"/>
      <c r="S79" s="21"/>
    </row>
    <row r="80" spans="2:19" s="15" customFormat="1" ht="26.4">
      <c r="B80" s="266"/>
      <c r="C80" s="68" t="s">
        <v>147</v>
      </c>
      <c r="D80" s="65">
        <v>52</v>
      </c>
      <c r="E80" s="30"/>
      <c r="F80" s="140"/>
      <c r="G80" s="33" t="s">
        <v>101</v>
      </c>
      <c r="H80" s="66"/>
      <c r="I80" s="47" t="s">
        <v>103</v>
      </c>
      <c r="M80" s="19"/>
      <c r="O80" s="20"/>
      <c r="P80" s="21"/>
      <c r="Q80" s="21"/>
      <c r="R80" s="21"/>
      <c r="S80" s="21"/>
    </row>
    <row r="81" spans="2:19" s="15" customFormat="1" ht="14.4">
      <c r="B81" s="266"/>
      <c r="C81" s="30" t="s">
        <v>148</v>
      </c>
      <c r="D81" s="65">
        <v>53</v>
      </c>
      <c r="E81" s="30"/>
      <c r="F81" s="140"/>
      <c r="G81" s="33" t="s">
        <v>101</v>
      </c>
      <c r="H81" s="66"/>
      <c r="I81" s="47" t="s">
        <v>103</v>
      </c>
      <c r="M81" s="19"/>
      <c r="O81" s="20"/>
      <c r="P81" s="21"/>
      <c r="Q81" s="21"/>
      <c r="R81" s="21"/>
      <c r="S81" s="21"/>
    </row>
    <row r="82" spans="2:19" s="15" customFormat="1" ht="14.4">
      <c r="B82" s="266"/>
      <c r="C82" s="30" t="s">
        <v>149</v>
      </c>
      <c r="D82" s="65">
        <v>54</v>
      </c>
      <c r="E82" s="30"/>
      <c r="F82" s="140"/>
      <c r="G82" s="33" t="s">
        <v>101</v>
      </c>
      <c r="H82" s="66"/>
      <c r="I82" s="47" t="s">
        <v>103</v>
      </c>
      <c r="M82" s="19"/>
      <c r="O82" s="20"/>
      <c r="P82" s="21"/>
      <c r="Q82" s="21"/>
      <c r="R82" s="21"/>
      <c r="S82" s="21"/>
    </row>
    <row r="83" spans="2:19" s="15" customFormat="1" ht="15" thickBot="1">
      <c r="B83" s="266"/>
      <c r="C83" s="30" t="s">
        <v>150</v>
      </c>
      <c r="D83" s="65">
        <v>55</v>
      </c>
      <c r="E83" s="30"/>
      <c r="F83" s="140"/>
      <c r="G83" s="33" t="s">
        <v>101</v>
      </c>
      <c r="H83" s="66"/>
      <c r="I83" s="47" t="s">
        <v>103</v>
      </c>
      <c r="M83" s="19"/>
      <c r="O83" s="20"/>
      <c r="P83" s="21"/>
      <c r="Q83" s="21"/>
      <c r="R83" s="21"/>
      <c r="S83" s="21"/>
    </row>
    <row r="84" spans="2:19" s="15" customFormat="1" ht="14.4">
      <c r="B84" s="255" t="s">
        <v>158</v>
      </c>
      <c r="C84" s="89" t="s">
        <v>151</v>
      </c>
      <c r="D84" s="65">
        <v>56</v>
      </c>
      <c r="E84" s="30"/>
      <c r="F84" s="140"/>
      <c r="G84" s="33" t="s">
        <v>101</v>
      </c>
      <c r="H84" s="66"/>
      <c r="I84" s="47" t="s">
        <v>103</v>
      </c>
      <c r="M84" s="19"/>
      <c r="O84" s="20"/>
      <c r="P84" s="21"/>
      <c r="Q84" s="21"/>
      <c r="R84" s="21"/>
      <c r="S84" s="21"/>
    </row>
    <row r="85" spans="2:19" s="15" customFormat="1" ht="42" customHeight="1">
      <c r="B85" s="256"/>
      <c r="C85" s="89" t="s">
        <v>152</v>
      </c>
      <c r="D85" s="65">
        <v>57</v>
      </c>
      <c r="E85" s="30"/>
      <c r="F85" s="140"/>
      <c r="G85" s="33" t="s">
        <v>101</v>
      </c>
      <c r="H85" s="66"/>
      <c r="I85" s="47" t="s">
        <v>103</v>
      </c>
      <c r="M85" s="19"/>
      <c r="O85" s="20"/>
      <c r="P85" s="21"/>
      <c r="Q85" s="21"/>
      <c r="R85" s="21"/>
      <c r="S85" s="21"/>
    </row>
    <row r="86" spans="2:19" s="15" customFormat="1" ht="15" thickBot="1">
      <c r="B86" s="93"/>
      <c r="C86" s="91" t="s">
        <v>153</v>
      </c>
      <c r="D86" s="79">
        <v>58</v>
      </c>
      <c r="E86" s="78"/>
      <c r="F86" s="142"/>
      <c r="G86" s="41" t="s">
        <v>101</v>
      </c>
      <c r="H86" s="80"/>
      <c r="I86" s="54" t="s">
        <v>103</v>
      </c>
      <c r="M86" s="19"/>
      <c r="O86" s="20"/>
      <c r="P86" s="21"/>
      <c r="Q86" s="21"/>
      <c r="R86" s="21"/>
      <c r="S86" s="21"/>
    </row>
    <row r="87" spans="2:19" s="15" customFormat="1">
      <c r="B87" s="22"/>
      <c r="F87" s="19"/>
      <c r="I87" s="18"/>
      <c r="M87" s="19"/>
      <c r="O87" s="20"/>
      <c r="P87" s="21"/>
      <c r="Q87" s="21"/>
      <c r="R87" s="21"/>
      <c r="S87" s="21"/>
    </row>
    <row r="88" spans="2:19" s="15" customFormat="1" ht="21">
      <c r="B88" s="96" t="s">
        <v>328</v>
      </c>
      <c r="F88" s="19"/>
      <c r="I88" s="18"/>
      <c r="M88" s="19"/>
      <c r="O88" s="20"/>
      <c r="P88" s="21"/>
      <c r="Q88" s="21"/>
      <c r="R88" s="21"/>
      <c r="S88" s="21"/>
    </row>
    <row r="89" spans="2:19">
      <c r="B89" s="21"/>
    </row>
    <row r="90" spans="2:19" ht="23.4">
      <c r="G90" s="100" t="s">
        <v>166</v>
      </c>
    </row>
    <row r="111" spans="2:19" s="19" customFormat="1">
      <c r="B111" s="22"/>
      <c r="C111" s="15"/>
      <c r="D111" s="15"/>
      <c r="E111" s="15"/>
      <c r="G111" s="15"/>
      <c r="H111" s="15"/>
      <c r="I111" s="18"/>
      <c r="J111" s="15"/>
      <c r="K111" s="15"/>
      <c r="N111" s="15"/>
      <c r="O111" s="20"/>
      <c r="P111" s="21"/>
      <c r="Q111" s="21"/>
      <c r="R111" s="21"/>
      <c r="S111" s="21"/>
    </row>
    <row r="112" spans="2:19" s="19" customFormat="1">
      <c r="B112" s="22"/>
      <c r="C112" s="15"/>
      <c r="D112" s="15"/>
      <c r="E112" s="15"/>
      <c r="G112" s="15"/>
      <c r="H112" s="15"/>
      <c r="I112" s="18"/>
      <c r="J112" s="15"/>
      <c r="K112" s="15"/>
      <c r="N112" s="15"/>
      <c r="O112" s="20"/>
      <c r="P112" s="21"/>
      <c r="Q112" s="21"/>
      <c r="R112" s="21"/>
      <c r="S112" s="21"/>
    </row>
    <row r="113" spans="2:19" s="19" customFormat="1">
      <c r="B113" s="22"/>
      <c r="C113" s="15"/>
      <c r="D113" s="15"/>
      <c r="E113" s="15"/>
      <c r="G113" s="15"/>
      <c r="H113" s="15"/>
      <c r="I113" s="18"/>
      <c r="J113" s="15"/>
      <c r="K113" s="15"/>
      <c r="N113" s="15"/>
      <c r="O113" s="20"/>
      <c r="P113" s="21"/>
      <c r="Q113" s="21"/>
      <c r="R113" s="21"/>
      <c r="S113" s="21"/>
    </row>
    <row r="114" spans="2:19" s="19" customFormat="1">
      <c r="B114" s="57" t="s">
        <v>104</v>
      </c>
      <c r="C114" s="15"/>
      <c r="D114" s="15"/>
      <c r="E114" s="15"/>
      <c r="G114" s="15"/>
      <c r="H114" s="15"/>
      <c r="I114" s="18"/>
      <c r="J114" s="15"/>
      <c r="K114" s="15"/>
      <c r="L114" s="12" t="s">
        <v>168</v>
      </c>
      <c r="N114" s="15"/>
      <c r="O114" s="20"/>
      <c r="P114" s="21"/>
      <c r="Q114" s="21"/>
      <c r="R114" s="21"/>
      <c r="S114" s="21"/>
    </row>
    <row r="116" spans="2:19">
      <c r="L116" s="12" t="s">
        <v>161</v>
      </c>
    </row>
    <row r="117" spans="2:19" s="15" customFormat="1">
      <c r="B117" s="22"/>
      <c r="F117" s="19"/>
      <c r="I117" s="18"/>
      <c r="L117" s="12" t="s">
        <v>326</v>
      </c>
      <c r="M117" s="19"/>
      <c r="O117" s="20"/>
      <c r="P117" s="21"/>
      <c r="Q117" s="21"/>
      <c r="R117" s="21"/>
      <c r="S117" s="21"/>
    </row>
    <row r="121" spans="2:19">
      <c r="L121" s="12" t="s">
        <v>168</v>
      </c>
    </row>
    <row r="123" spans="2:19">
      <c r="L123" s="12" t="s">
        <v>324</v>
      </c>
    </row>
    <row r="124" spans="2:19">
      <c r="L124" s="12"/>
    </row>
  </sheetData>
  <sheetProtection password="EE4F" sheet="1"/>
  <mergeCells count="6">
    <mergeCell ref="B84:B85"/>
    <mergeCell ref="B22:B32"/>
    <mergeCell ref="B33:B41"/>
    <mergeCell ref="B42:B55"/>
    <mergeCell ref="B57:B74"/>
    <mergeCell ref="B77:B83"/>
  </mergeCells>
  <phoneticPr fontId="1"/>
  <hyperlinks>
    <hyperlink ref="L3:P3" location="'確定申告から算出 Ｂ表 (給与所得4000万円以上)'!A1" display="'確定申告から算出 Ｂ表 (給与所得4000万円以上)'!A1" xr:uid="{00000000-0004-0000-0300-000000000000}"/>
    <hyperlink ref="L3" location="'確定申告Ｂ表 (給与4000万円以上)'!A1" display="'確定申告Ｂ表 (給与4000万円以上)'!A1" xr:uid="{00000000-0004-0000-0300-000001000000}"/>
    <hyperlink ref="C16" r:id="rId1" display="国税庁の確定申告のホームページはこちら" xr:uid="{00000000-0004-0000-0300-000002000000}"/>
    <hyperlink ref="F16" r:id="rId2" display="https://www.nta.go.jp/taxes/shiraberu/shinkoku/yoshiki/01/shinkokusho/pdf/r01/01.pdf" xr:uid="{00000000-0004-0000-0300-000003000000}"/>
    <hyperlink ref="F17" r:id="rId3" display="https://www.nta.go.jp/taxes/shiraberu/shinkoku/yoshiki/01/shinkokusho/pdf/r01/02.pdf" xr:uid="{00000000-0004-0000-0300-000004000000}"/>
  </hyperlink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S120"/>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5.441406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3:9" ht="25.8">
      <c r="C1" s="101" t="s">
        <v>173</v>
      </c>
      <c r="I1" s="133" t="s">
        <v>209</v>
      </c>
    </row>
    <row r="3" spans="3:9">
      <c r="C3" s="15" t="s">
        <v>174</v>
      </c>
    </row>
    <row r="5" spans="3:9">
      <c r="C5" s="12" t="s">
        <v>332</v>
      </c>
    </row>
    <row r="7" spans="3:9">
      <c r="C7" s="12" t="s">
        <v>336</v>
      </c>
    </row>
    <row r="8" spans="3:9">
      <c r="C8" s="15" t="s">
        <v>337</v>
      </c>
    </row>
    <row r="10" spans="3:9">
      <c r="C10" s="15" t="s">
        <v>339</v>
      </c>
    </row>
    <row r="12" spans="3:9">
      <c r="C12" s="12" t="s">
        <v>341</v>
      </c>
    </row>
    <row r="13" spans="3:9">
      <c r="C13" s="12" t="s">
        <v>343</v>
      </c>
    </row>
    <row r="15" spans="3:9">
      <c r="C15" s="15" t="s">
        <v>171</v>
      </c>
    </row>
    <row r="16" spans="3:9" ht="14.4">
      <c r="C16" s="40" t="s">
        <v>172</v>
      </c>
      <c r="F16" s="56" t="s">
        <v>345</v>
      </c>
    </row>
    <row r="17" spans="2:19" ht="14.4">
      <c r="F17" s="56" t="s">
        <v>346</v>
      </c>
    </row>
    <row r="19" spans="2:19" ht="31.2" customHeight="1">
      <c r="B19" s="10" t="s">
        <v>106</v>
      </c>
      <c r="E19" s="11"/>
      <c r="F19" s="16"/>
      <c r="G19" s="97" t="s">
        <v>331</v>
      </c>
      <c r="K19" s="98" t="s">
        <v>162</v>
      </c>
    </row>
    <row r="20" spans="2:19" ht="13.8" thickBot="1">
      <c r="C20" s="12"/>
      <c r="D20" s="12"/>
    </row>
    <row r="21" spans="2:19" ht="19.8" thickBot="1">
      <c r="B21" s="23"/>
      <c r="C21" s="24"/>
      <c r="D21" s="24"/>
      <c r="E21" s="25"/>
      <c r="F21" s="26"/>
      <c r="G21" s="25"/>
      <c r="H21" s="25"/>
      <c r="I21" s="27" t="s">
        <v>102</v>
      </c>
      <c r="K21" s="28"/>
    </row>
    <row r="22" spans="2:19" ht="19.2">
      <c r="B22" s="248" t="s">
        <v>154</v>
      </c>
      <c r="C22" s="33" t="s">
        <v>7</v>
      </c>
      <c r="D22" s="30" t="s">
        <v>108</v>
      </c>
      <c r="E22" s="30"/>
      <c r="F22" s="8"/>
      <c r="G22" s="30"/>
      <c r="H22" s="30"/>
      <c r="I22" s="31"/>
      <c r="K22" s="28"/>
    </row>
    <row r="23" spans="2:19" ht="19.2">
      <c r="B23" s="257"/>
      <c r="C23" s="33" t="s">
        <v>175</v>
      </c>
      <c r="D23" s="33" t="s">
        <v>109</v>
      </c>
      <c r="E23" s="33"/>
      <c r="F23" s="7"/>
      <c r="G23" s="33"/>
      <c r="H23" s="33"/>
      <c r="I23" s="34"/>
      <c r="K23" s="28"/>
    </row>
    <row r="24" spans="2:19" ht="19.2">
      <c r="B24" s="257"/>
      <c r="C24" s="33" t="s">
        <v>176</v>
      </c>
      <c r="D24" s="33" t="s">
        <v>110</v>
      </c>
      <c r="E24" s="33"/>
      <c r="F24" s="7"/>
      <c r="G24" s="33"/>
      <c r="H24" s="33"/>
      <c r="I24" s="34"/>
      <c r="K24" s="28"/>
    </row>
    <row r="25" spans="2:19">
      <c r="B25" s="257"/>
      <c r="C25" s="33" t="s">
        <v>5</v>
      </c>
      <c r="D25" s="30" t="s">
        <v>107</v>
      </c>
      <c r="E25" s="30"/>
      <c r="F25" s="7"/>
      <c r="G25" s="33"/>
      <c r="H25" s="33"/>
      <c r="I25" s="34"/>
    </row>
    <row r="26" spans="2:19">
      <c r="B26" s="257"/>
      <c r="C26" s="33" t="s">
        <v>12</v>
      </c>
      <c r="D26" s="33" t="s">
        <v>111</v>
      </c>
      <c r="E26" s="33"/>
      <c r="F26" s="7"/>
      <c r="G26" s="33"/>
      <c r="H26" s="33"/>
      <c r="I26" s="34"/>
    </row>
    <row r="27" spans="2:19" ht="14.4">
      <c r="B27" s="250" t="s">
        <v>155</v>
      </c>
      <c r="C27" s="33" t="s">
        <v>7</v>
      </c>
      <c r="D27" s="29" t="s">
        <v>25</v>
      </c>
      <c r="E27" s="106" t="s">
        <v>25</v>
      </c>
      <c r="F27" s="139">
        <v>9266459</v>
      </c>
      <c r="G27" s="33" t="s">
        <v>101</v>
      </c>
      <c r="H27" s="33"/>
      <c r="I27" s="34" t="s">
        <v>103</v>
      </c>
    </row>
    <row r="28" spans="2:19" ht="14.4">
      <c r="B28" s="259"/>
      <c r="C28" s="33" t="s">
        <v>16</v>
      </c>
      <c r="D28" s="32" t="s">
        <v>26</v>
      </c>
      <c r="E28" s="33"/>
      <c r="F28" s="139"/>
      <c r="G28" s="33" t="s">
        <v>101</v>
      </c>
      <c r="H28" s="33"/>
      <c r="I28" s="34" t="s">
        <v>103</v>
      </c>
      <c r="S28" s="35"/>
    </row>
    <row r="29" spans="2:19" ht="14.4">
      <c r="B29" s="259"/>
      <c r="C29" s="33" t="s">
        <v>5</v>
      </c>
      <c r="D29" s="32" t="s">
        <v>27</v>
      </c>
      <c r="E29" s="33"/>
      <c r="F29" s="139"/>
      <c r="G29" s="33" t="s">
        <v>101</v>
      </c>
      <c r="H29" s="33"/>
      <c r="I29" s="34" t="s">
        <v>103</v>
      </c>
      <c r="S29" s="35"/>
    </row>
    <row r="30" spans="2:19" ht="14.4">
      <c r="B30" s="259"/>
      <c r="C30" s="33" t="s">
        <v>12</v>
      </c>
      <c r="D30" s="32" t="s">
        <v>28</v>
      </c>
      <c r="E30" s="33"/>
      <c r="F30" s="139"/>
      <c r="G30" s="33" t="s">
        <v>101</v>
      </c>
      <c r="H30" s="33"/>
      <c r="I30" s="34" t="s">
        <v>103</v>
      </c>
      <c r="S30" s="36"/>
    </row>
    <row r="31" spans="2:19" ht="14.4">
      <c r="B31" s="259"/>
      <c r="C31" s="33" t="s">
        <v>177</v>
      </c>
      <c r="D31" s="32" t="s">
        <v>29</v>
      </c>
      <c r="E31" s="33"/>
      <c r="F31" s="7">
        <f>SUM(F27:F30)</f>
        <v>9266459</v>
      </c>
      <c r="G31" s="33" t="s">
        <v>101</v>
      </c>
      <c r="H31" s="33"/>
      <c r="I31" s="34"/>
      <c r="S31" s="37"/>
    </row>
    <row r="32" spans="2:19" ht="14.4">
      <c r="B32" s="252" t="s">
        <v>156</v>
      </c>
      <c r="C32" s="33" t="s">
        <v>119</v>
      </c>
      <c r="D32" s="32" t="s">
        <v>30</v>
      </c>
      <c r="E32" s="38" t="s">
        <v>26</v>
      </c>
      <c r="F32" s="139">
        <v>1633662</v>
      </c>
      <c r="G32" s="33" t="s">
        <v>76</v>
      </c>
      <c r="H32" s="33"/>
      <c r="I32" s="34" t="s">
        <v>103</v>
      </c>
      <c r="K32" s="39"/>
    </row>
    <row r="33" spans="2:16" ht="14.4">
      <c r="B33" s="261"/>
      <c r="C33" s="33" t="s">
        <v>120</v>
      </c>
      <c r="D33" s="32" t="s">
        <v>31</v>
      </c>
      <c r="E33" s="33"/>
      <c r="F33" s="139">
        <v>0</v>
      </c>
      <c r="G33" s="33" t="s">
        <v>101</v>
      </c>
      <c r="H33" s="33"/>
      <c r="I33" s="34" t="s">
        <v>103</v>
      </c>
      <c r="K33" s="39"/>
    </row>
    <row r="34" spans="2:16" ht="14.4">
      <c r="B34" s="261"/>
      <c r="C34" s="33" t="s">
        <v>121</v>
      </c>
      <c r="D34" s="32" t="s">
        <v>32</v>
      </c>
      <c r="E34" s="38" t="s">
        <v>27</v>
      </c>
      <c r="F34" s="139">
        <v>50000</v>
      </c>
      <c r="G34" s="33" t="s">
        <v>77</v>
      </c>
      <c r="H34" s="33"/>
      <c r="I34" s="34" t="s">
        <v>103</v>
      </c>
      <c r="K34" s="39"/>
    </row>
    <row r="35" spans="2:16" ht="14.4">
      <c r="B35" s="261"/>
      <c r="C35" s="33" t="s">
        <v>122</v>
      </c>
      <c r="D35" s="32" t="s">
        <v>33</v>
      </c>
      <c r="E35" s="106" t="s">
        <v>29</v>
      </c>
      <c r="F35" s="139">
        <v>0</v>
      </c>
      <c r="G35" s="33" t="s">
        <v>101</v>
      </c>
      <c r="H35" s="33"/>
      <c r="I35" s="34" t="s">
        <v>103</v>
      </c>
      <c r="K35" s="39"/>
    </row>
    <row r="36" spans="2:16" ht="14.4">
      <c r="B36" s="261"/>
      <c r="C36" s="33" t="s">
        <v>22</v>
      </c>
      <c r="D36" s="32" t="s">
        <v>118</v>
      </c>
      <c r="E36" s="33"/>
      <c r="F36" s="139">
        <v>0</v>
      </c>
      <c r="G36" s="33" t="s">
        <v>101</v>
      </c>
      <c r="H36" s="33"/>
      <c r="I36" s="34" t="s">
        <v>103</v>
      </c>
      <c r="K36" s="39"/>
    </row>
    <row r="37" spans="2:16" ht="14.4">
      <c r="B37" s="261"/>
      <c r="C37" s="33" t="s">
        <v>123</v>
      </c>
      <c r="D37" s="32" t="s">
        <v>34</v>
      </c>
      <c r="E37" s="33"/>
      <c r="F37" s="139">
        <v>0</v>
      </c>
      <c r="G37" s="33" t="s">
        <v>101</v>
      </c>
      <c r="H37" s="33"/>
      <c r="I37" s="34" t="s">
        <v>103</v>
      </c>
      <c r="K37" s="39"/>
    </row>
    <row r="38" spans="2:16" ht="14.4">
      <c r="B38" s="261"/>
      <c r="C38" s="33" t="s">
        <v>124</v>
      </c>
      <c r="D38" s="32" t="s">
        <v>181</v>
      </c>
      <c r="E38" s="33"/>
      <c r="F38" s="139">
        <v>380000</v>
      </c>
      <c r="G38" s="33" t="s">
        <v>101</v>
      </c>
      <c r="H38" s="33"/>
      <c r="I38" s="34" t="s">
        <v>103</v>
      </c>
      <c r="K38" s="39"/>
    </row>
    <row r="39" spans="2:16" ht="14.4">
      <c r="B39" s="261"/>
      <c r="C39" s="33" t="s">
        <v>23</v>
      </c>
      <c r="D39" s="32" t="s">
        <v>37</v>
      </c>
      <c r="E39" s="33"/>
      <c r="F39" s="139">
        <v>630000</v>
      </c>
      <c r="G39" s="33" t="s">
        <v>79</v>
      </c>
      <c r="H39" s="33"/>
      <c r="I39" s="34" t="s">
        <v>103</v>
      </c>
      <c r="K39" s="39"/>
    </row>
    <row r="40" spans="2:16" ht="14.4">
      <c r="B40" s="261"/>
      <c r="C40" s="33" t="s">
        <v>24</v>
      </c>
      <c r="D40" s="32" t="s">
        <v>38</v>
      </c>
      <c r="E40" s="33"/>
      <c r="F40" s="139">
        <v>380000</v>
      </c>
      <c r="G40" s="33" t="s">
        <v>78</v>
      </c>
      <c r="H40" s="33"/>
      <c r="I40" s="34" t="s">
        <v>103</v>
      </c>
      <c r="K40" s="39"/>
    </row>
    <row r="41" spans="2:16" ht="14.4">
      <c r="B41" s="261"/>
      <c r="C41" s="33" t="s">
        <v>178</v>
      </c>
      <c r="D41" s="32" t="s">
        <v>39</v>
      </c>
      <c r="E41" s="33"/>
      <c r="F41" s="113">
        <f>SUM(F32:F40)</f>
        <v>3073662</v>
      </c>
      <c r="G41" s="33" t="s">
        <v>129</v>
      </c>
      <c r="H41" s="33"/>
      <c r="I41" s="34"/>
      <c r="P41" s="20"/>
    </row>
    <row r="42" spans="2:16" ht="14.4">
      <c r="B42" s="261"/>
      <c r="C42" s="33" t="s">
        <v>19</v>
      </c>
      <c r="D42" s="32" t="s">
        <v>40</v>
      </c>
      <c r="E42" s="33"/>
      <c r="F42" s="139">
        <v>0</v>
      </c>
      <c r="G42" s="33" t="s">
        <v>101</v>
      </c>
      <c r="H42" s="33"/>
      <c r="I42" s="34" t="s">
        <v>103</v>
      </c>
      <c r="P42" s="20"/>
    </row>
    <row r="43" spans="2:16" ht="14.4">
      <c r="B43" s="261"/>
      <c r="C43" s="33" t="s">
        <v>20</v>
      </c>
      <c r="D43" s="32" t="s">
        <v>41</v>
      </c>
      <c r="E43" s="33"/>
      <c r="F43" s="139">
        <v>48000</v>
      </c>
      <c r="G43" s="33" t="s">
        <v>101</v>
      </c>
      <c r="H43" s="33"/>
      <c r="I43" s="34" t="s">
        <v>103</v>
      </c>
      <c r="P43" s="20"/>
    </row>
    <row r="44" spans="2:16" ht="14.4">
      <c r="B44" s="261"/>
      <c r="C44" s="33" t="s">
        <v>21</v>
      </c>
      <c r="D44" s="32" t="s">
        <v>42</v>
      </c>
      <c r="E44" s="94"/>
      <c r="F44" s="139">
        <v>58000</v>
      </c>
      <c r="G44" s="94" t="s">
        <v>330</v>
      </c>
      <c r="H44" s="94"/>
      <c r="I44" s="95" t="s">
        <v>103</v>
      </c>
      <c r="L44" s="102" t="s">
        <v>170</v>
      </c>
      <c r="M44" s="103"/>
      <c r="N44" s="102"/>
      <c r="O44" s="104"/>
      <c r="P44" s="104"/>
    </row>
    <row r="45" spans="2:16" ht="15" thickBot="1">
      <c r="B45" s="262"/>
      <c r="C45" s="41" t="s">
        <v>179</v>
      </c>
      <c r="D45" s="69" t="s">
        <v>43</v>
      </c>
      <c r="E45" s="41"/>
      <c r="F45" s="147">
        <f>SUM(F41:F44)</f>
        <v>3179662</v>
      </c>
      <c r="G45" s="41"/>
      <c r="H45" s="41"/>
      <c r="I45" s="42"/>
      <c r="K45" s="21"/>
      <c r="L45" s="21"/>
      <c r="M45" s="21"/>
      <c r="N45" s="21"/>
      <c r="O45" s="21"/>
      <c r="P45" s="20"/>
    </row>
    <row r="46" spans="2:16" ht="24" thickBot="1">
      <c r="B46" s="107"/>
      <c r="C46" s="108"/>
      <c r="D46" s="73"/>
      <c r="E46" s="108"/>
      <c r="F46" s="109"/>
      <c r="G46" s="108"/>
      <c r="H46" s="108"/>
      <c r="I46" s="110"/>
      <c r="K46" s="99" t="s">
        <v>163</v>
      </c>
      <c r="L46" s="21"/>
      <c r="M46" s="21"/>
      <c r="N46" s="21"/>
      <c r="O46" s="21"/>
      <c r="P46" s="20"/>
    </row>
    <row r="47" spans="2:16" ht="14.4">
      <c r="B47" s="267" t="s">
        <v>157</v>
      </c>
      <c r="C47" s="88" t="s">
        <v>1</v>
      </c>
      <c r="D47" s="85" t="s">
        <v>44</v>
      </c>
      <c r="E47" s="43"/>
      <c r="F47" s="44">
        <f>ROUNDDOWN(F31-F45,-3)</f>
        <v>6086000</v>
      </c>
      <c r="G47" s="43"/>
      <c r="H47" s="45"/>
      <c r="I47" s="46"/>
      <c r="K47" s="21"/>
      <c r="L47" s="21" t="s">
        <v>159</v>
      </c>
      <c r="M47" s="87" t="s">
        <v>88</v>
      </c>
      <c r="N47" s="87" t="s">
        <v>89</v>
      </c>
      <c r="O47" s="15"/>
      <c r="P47" s="20"/>
    </row>
    <row r="48" spans="2:16" ht="14.4">
      <c r="B48" s="268"/>
      <c r="C48" s="89"/>
      <c r="D48" s="70"/>
      <c r="E48" s="30"/>
      <c r="F48" s="7"/>
      <c r="G48" s="14" t="s">
        <v>88</v>
      </c>
      <c r="H48" s="13" t="s">
        <v>89</v>
      </c>
      <c r="I48" s="47"/>
      <c r="K48" s="21"/>
      <c r="L48" s="21" t="s">
        <v>81</v>
      </c>
      <c r="M48" s="21">
        <v>0</v>
      </c>
      <c r="N48" s="50">
        <v>0</v>
      </c>
      <c r="O48" s="15"/>
      <c r="P48" s="20"/>
    </row>
    <row r="49" spans="2:19" s="15" customFormat="1" ht="14.4">
      <c r="B49" s="268"/>
      <c r="C49" s="89" t="s">
        <v>180</v>
      </c>
      <c r="D49" s="65" t="s">
        <v>45</v>
      </c>
      <c r="E49" s="30"/>
      <c r="F49" s="4" t="e">
        <f>+F47*G49-H49</f>
        <v>#VALUE!</v>
      </c>
      <c r="G49" s="143" t="str">
        <f>IF(AND($F$47&gt;=40000000),$M$55,"")</f>
        <v/>
      </c>
      <c r="H49" s="144" t="str">
        <f>IF(AND($F$47&gt;=40000000),$N$55,"")</f>
        <v/>
      </c>
      <c r="I49" s="47"/>
      <c r="K49" s="21"/>
      <c r="L49" s="21" t="s">
        <v>80</v>
      </c>
      <c r="M49" s="51">
        <v>0.05</v>
      </c>
      <c r="N49" s="50">
        <v>0</v>
      </c>
      <c r="P49" s="21"/>
      <c r="Q49" s="21"/>
      <c r="R49" s="21"/>
      <c r="S49" s="21"/>
    </row>
    <row r="50" spans="2:19" s="15" customFormat="1" ht="14.4">
      <c r="B50" s="268"/>
      <c r="C50" s="89" t="s">
        <v>3</v>
      </c>
      <c r="D50" s="65" t="s">
        <v>46</v>
      </c>
      <c r="E50" s="30"/>
      <c r="F50" s="140"/>
      <c r="G50" s="33" t="s">
        <v>101</v>
      </c>
      <c r="H50" s="66"/>
      <c r="I50" s="34" t="s">
        <v>103</v>
      </c>
      <c r="K50" s="21"/>
      <c r="L50" s="21" t="s">
        <v>82</v>
      </c>
      <c r="M50" s="51">
        <v>0.1</v>
      </c>
      <c r="N50" s="50">
        <v>97500</v>
      </c>
      <c r="P50" s="21"/>
      <c r="Q50" s="21"/>
      <c r="R50" s="21"/>
      <c r="S50" s="21"/>
    </row>
    <row r="51" spans="2:19" s="15" customFormat="1" ht="14.4">
      <c r="B51" s="268"/>
      <c r="C51" s="89"/>
      <c r="D51" s="65"/>
      <c r="E51" s="30"/>
      <c r="F51" s="140"/>
      <c r="G51" s="33" t="s">
        <v>101</v>
      </c>
      <c r="H51" s="66"/>
      <c r="I51" s="34" t="s">
        <v>103</v>
      </c>
      <c r="K51" s="21"/>
      <c r="L51" s="21" t="s">
        <v>83</v>
      </c>
      <c r="M51" s="51">
        <v>0.2</v>
      </c>
      <c r="N51" s="50">
        <v>427500</v>
      </c>
      <c r="P51" s="21"/>
      <c r="Q51" s="21"/>
      <c r="R51" s="21"/>
      <c r="S51" s="21"/>
    </row>
    <row r="52" spans="2:19" s="15" customFormat="1" ht="14.4">
      <c r="B52" s="268"/>
      <c r="C52" s="89" t="s">
        <v>6</v>
      </c>
      <c r="D52" s="65" t="s">
        <v>47</v>
      </c>
      <c r="E52" s="30"/>
      <c r="F52" s="140"/>
      <c r="G52" s="33" t="s">
        <v>101</v>
      </c>
      <c r="H52" s="66"/>
      <c r="I52" s="34" t="s">
        <v>103</v>
      </c>
      <c r="K52" s="77"/>
      <c r="L52" s="77" t="s">
        <v>84</v>
      </c>
      <c r="M52" s="83">
        <v>0.23</v>
      </c>
      <c r="N52" s="84">
        <v>636000</v>
      </c>
      <c r="O52" s="72"/>
      <c r="P52" s="21"/>
      <c r="Q52" s="21"/>
      <c r="R52" s="21"/>
      <c r="S52" s="21"/>
    </row>
    <row r="53" spans="2:19" s="15" customFormat="1" ht="14.4">
      <c r="B53" s="268"/>
      <c r="C53" s="89" t="s">
        <v>131</v>
      </c>
      <c r="D53" s="65" t="s">
        <v>182</v>
      </c>
      <c r="E53" s="30"/>
      <c r="F53" s="140"/>
      <c r="G53" s="33" t="s">
        <v>101</v>
      </c>
      <c r="H53" s="66"/>
      <c r="I53" s="34" t="s">
        <v>103</v>
      </c>
      <c r="K53" s="21"/>
      <c r="L53" s="21" t="s">
        <v>85</v>
      </c>
      <c r="M53" s="51">
        <v>0.33</v>
      </c>
      <c r="N53" s="50">
        <v>1536000</v>
      </c>
      <c r="P53" s="21"/>
      <c r="Q53" s="21"/>
      <c r="R53" s="21"/>
      <c r="S53" s="21"/>
    </row>
    <row r="54" spans="2:19" s="15" customFormat="1" ht="39.6">
      <c r="B54" s="268"/>
      <c r="C54" s="90" t="s">
        <v>133</v>
      </c>
      <c r="D54" s="65" t="s">
        <v>184</v>
      </c>
      <c r="E54" s="30"/>
      <c r="F54" s="140"/>
      <c r="G54" s="33" t="s">
        <v>101</v>
      </c>
      <c r="H54" s="66"/>
      <c r="I54" s="34" t="s">
        <v>103</v>
      </c>
      <c r="K54" s="21"/>
      <c r="L54" s="21" t="s">
        <v>189</v>
      </c>
      <c r="M54" s="51">
        <v>0.4</v>
      </c>
      <c r="N54" s="50">
        <v>2796000</v>
      </c>
      <c r="P54" s="21"/>
      <c r="Q54" s="21"/>
      <c r="R54" s="21"/>
      <c r="S54" s="21"/>
    </row>
    <row r="55" spans="2:19" s="15" customFormat="1" ht="26.4">
      <c r="B55" s="268"/>
      <c r="C55" s="90" t="s">
        <v>135</v>
      </c>
      <c r="D55" s="65" t="s">
        <v>57</v>
      </c>
      <c r="E55" s="30"/>
      <c r="F55" s="7" t="e">
        <f>+F49-F50-F51-F52-F53-F54</f>
        <v>#VALUE!</v>
      </c>
      <c r="G55" s="30"/>
      <c r="H55" s="66"/>
      <c r="I55" s="67"/>
      <c r="L55" s="15" t="s">
        <v>190</v>
      </c>
      <c r="M55" s="114">
        <v>0.45</v>
      </c>
      <c r="N55" s="50">
        <v>4796000</v>
      </c>
      <c r="O55" s="20"/>
      <c r="P55" s="21"/>
      <c r="Q55" s="21"/>
      <c r="R55" s="21"/>
      <c r="S55" s="21"/>
    </row>
    <row r="56" spans="2:19" s="15" customFormat="1" ht="14.4">
      <c r="B56" s="268"/>
      <c r="C56" s="89" t="s">
        <v>11</v>
      </c>
      <c r="D56" s="65" t="s">
        <v>53</v>
      </c>
      <c r="E56" s="30"/>
      <c r="F56" s="140"/>
      <c r="G56" s="33" t="s">
        <v>101</v>
      </c>
      <c r="H56" s="66"/>
      <c r="I56" s="67" t="s">
        <v>103</v>
      </c>
      <c r="M56" s="19"/>
      <c r="O56" s="20"/>
      <c r="P56" s="21"/>
      <c r="Q56" s="21"/>
      <c r="R56" s="21"/>
      <c r="S56" s="21"/>
    </row>
    <row r="57" spans="2:19" s="15" customFormat="1" ht="39.6">
      <c r="B57" s="268"/>
      <c r="C57" s="90" t="s">
        <v>185</v>
      </c>
      <c r="D57" s="65" t="s">
        <v>58</v>
      </c>
      <c r="E57" s="30"/>
      <c r="F57" s="8" t="e">
        <f>+F55-F56</f>
        <v>#VALUE!</v>
      </c>
      <c r="G57" s="30"/>
      <c r="H57" s="66"/>
      <c r="I57" s="67"/>
      <c r="M57" s="19"/>
      <c r="O57" s="20"/>
      <c r="P57" s="21"/>
      <c r="Q57" s="21"/>
      <c r="R57" s="21"/>
      <c r="S57" s="21"/>
    </row>
    <row r="58" spans="2:19" s="15" customFormat="1" ht="14.4">
      <c r="B58" s="268"/>
      <c r="C58" s="89" t="s">
        <v>186</v>
      </c>
      <c r="D58" s="65" t="s">
        <v>59</v>
      </c>
      <c r="E58" s="30"/>
      <c r="F58" s="7" t="e">
        <f>+F57*0.021</f>
        <v>#VALUE!</v>
      </c>
      <c r="G58" s="30" t="s">
        <v>160</v>
      </c>
      <c r="H58" s="66"/>
      <c r="I58" s="67"/>
      <c r="M58" s="19"/>
      <c r="O58" s="20"/>
      <c r="P58" s="21"/>
      <c r="Q58" s="21"/>
      <c r="R58" s="21"/>
      <c r="S58" s="21"/>
    </row>
    <row r="59" spans="2:19" s="15" customFormat="1" ht="26.4">
      <c r="B59" s="268"/>
      <c r="C59" s="90" t="s">
        <v>187</v>
      </c>
      <c r="D59" s="65" t="s">
        <v>60</v>
      </c>
      <c r="E59" s="30"/>
      <c r="F59" s="7" t="e">
        <f>+F57+F58</f>
        <v>#VALUE!</v>
      </c>
      <c r="G59" s="30"/>
      <c r="H59" s="66"/>
      <c r="I59" s="67"/>
      <c r="M59" s="19"/>
      <c r="O59" s="20"/>
      <c r="P59" s="21"/>
      <c r="Q59" s="21"/>
      <c r="R59" s="21"/>
      <c r="S59" s="21"/>
    </row>
    <row r="60" spans="2:19" s="15" customFormat="1" ht="14.4">
      <c r="B60" s="268"/>
      <c r="C60" s="89" t="s">
        <v>139</v>
      </c>
      <c r="D60" s="65" t="s">
        <v>61</v>
      </c>
      <c r="E60" s="30"/>
      <c r="F60" s="8"/>
      <c r="G60" s="33" t="s">
        <v>101</v>
      </c>
      <c r="H60" s="66"/>
      <c r="I60" s="67"/>
      <c r="M60" s="19"/>
      <c r="O60" s="20"/>
      <c r="P60" s="21"/>
      <c r="Q60" s="21"/>
      <c r="R60" s="21"/>
      <c r="S60" s="21"/>
    </row>
    <row r="61" spans="2:19" s="15" customFormat="1" ht="14.4">
      <c r="B61" s="268"/>
      <c r="C61" s="89" t="s">
        <v>15</v>
      </c>
      <c r="D61" s="65" t="s">
        <v>62</v>
      </c>
      <c r="E61" s="38" t="s">
        <v>28</v>
      </c>
      <c r="F61" s="139">
        <v>827900</v>
      </c>
      <c r="G61" s="33" t="s">
        <v>86</v>
      </c>
      <c r="H61" s="13"/>
      <c r="I61" s="47" t="s">
        <v>103</v>
      </c>
      <c r="M61" s="19"/>
      <c r="O61" s="20"/>
      <c r="P61" s="21"/>
      <c r="Q61" s="21"/>
      <c r="R61" s="21"/>
      <c r="S61" s="21"/>
    </row>
    <row r="62" spans="2:19" s="15" customFormat="1" ht="14.4">
      <c r="B62" s="268"/>
      <c r="C62" s="89"/>
      <c r="D62" s="65"/>
      <c r="E62" s="112"/>
      <c r="F62" s="7" t="e">
        <f>+ROUNDDOWN(F59-F60-F61,-2)</f>
        <v>#VALUE!</v>
      </c>
      <c r="G62" s="30"/>
      <c r="H62" s="66"/>
      <c r="I62" s="67"/>
      <c r="M62" s="19"/>
      <c r="O62" s="20"/>
      <c r="P62" s="21"/>
      <c r="Q62" s="21"/>
      <c r="R62" s="21"/>
      <c r="S62" s="21"/>
    </row>
    <row r="63" spans="2:19" s="15" customFormat="1" ht="14.4">
      <c r="B63" s="268"/>
      <c r="C63" s="89"/>
      <c r="D63" s="65"/>
      <c r="E63" s="112"/>
      <c r="F63" s="113"/>
      <c r="G63" s="30"/>
      <c r="H63" s="66"/>
      <c r="I63" s="67"/>
      <c r="M63" s="19"/>
      <c r="O63" s="20"/>
      <c r="P63" s="21"/>
      <c r="Q63" s="21"/>
      <c r="R63" s="21"/>
      <c r="S63" s="21"/>
    </row>
    <row r="64" spans="2:19" s="15" customFormat="1" ht="26.4">
      <c r="B64" s="268"/>
      <c r="C64" s="90" t="s">
        <v>188</v>
      </c>
      <c r="D64" s="65" t="s">
        <v>63</v>
      </c>
      <c r="E64" s="30"/>
      <c r="F64" s="52" t="e">
        <f>IF($F$62&gt;0,$F$62,"")</f>
        <v>#VALUE!</v>
      </c>
      <c r="G64" s="30"/>
      <c r="H64" s="66"/>
      <c r="I64" s="67"/>
      <c r="M64" s="19"/>
      <c r="O64" s="20"/>
      <c r="P64" s="21"/>
      <c r="Q64" s="21"/>
      <c r="R64" s="21"/>
      <c r="S64" s="21"/>
    </row>
    <row r="65" spans="2:19" s="15" customFormat="1" ht="15" thickBot="1">
      <c r="B65" s="268"/>
      <c r="C65" s="111" t="s">
        <v>183</v>
      </c>
      <c r="D65" s="79" t="s">
        <v>64</v>
      </c>
      <c r="E65" s="78"/>
      <c r="F65" s="53" t="e">
        <f>IF($F$62&lt;0,$F$62*(-1),"")</f>
        <v>#VALUE!</v>
      </c>
      <c r="G65" s="78"/>
      <c r="H65" s="80"/>
      <c r="I65" s="81"/>
      <c r="M65" s="19"/>
      <c r="O65" s="20"/>
      <c r="P65" s="21"/>
      <c r="Q65" s="21"/>
      <c r="R65" s="21"/>
      <c r="S65" s="21"/>
    </row>
    <row r="66" spans="2:19" s="72" customFormat="1" ht="15" thickBot="1">
      <c r="B66" s="71"/>
      <c r="D66" s="73"/>
      <c r="F66" s="64"/>
      <c r="H66" s="75"/>
      <c r="I66" s="76"/>
      <c r="M66" s="74"/>
      <c r="O66" s="75"/>
      <c r="P66" s="77"/>
      <c r="Q66" s="77"/>
      <c r="R66" s="77"/>
      <c r="S66" s="77"/>
    </row>
    <row r="67" spans="2:19" s="15" customFormat="1" ht="14.4">
      <c r="B67" s="265" t="s">
        <v>0</v>
      </c>
      <c r="C67" s="43" t="s">
        <v>144</v>
      </c>
      <c r="D67" s="86" t="s">
        <v>65</v>
      </c>
      <c r="E67" s="43"/>
      <c r="F67" s="141"/>
      <c r="G67" s="43" t="s">
        <v>101</v>
      </c>
      <c r="H67" s="45"/>
      <c r="I67" s="47" t="s">
        <v>103</v>
      </c>
      <c r="M67" s="19"/>
      <c r="O67" s="20"/>
      <c r="P67" s="21"/>
      <c r="Q67" s="21"/>
      <c r="R67" s="21"/>
      <c r="S67" s="21"/>
    </row>
    <row r="68" spans="2:19" s="15" customFormat="1" ht="26.4">
      <c r="B68" s="266"/>
      <c r="C68" s="68" t="s">
        <v>147</v>
      </c>
      <c r="D68" s="65" t="s">
        <v>66</v>
      </c>
      <c r="E68" s="30"/>
      <c r="F68" s="140"/>
      <c r="G68" s="33" t="s">
        <v>101</v>
      </c>
      <c r="H68" s="66"/>
      <c r="I68" s="47" t="s">
        <v>103</v>
      </c>
      <c r="M68" s="19"/>
      <c r="O68" s="20"/>
      <c r="P68" s="21"/>
      <c r="Q68" s="21"/>
      <c r="R68" s="21"/>
      <c r="S68" s="21"/>
    </row>
    <row r="69" spans="2:19" s="15" customFormat="1" ht="14.4">
      <c r="B69" s="266"/>
      <c r="C69" s="30" t="s">
        <v>148</v>
      </c>
      <c r="D69" s="65" t="s">
        <v>67</v>
      </c>
      <c r="E69" s="30"/>
      <c r="F69" s="140"/>
      <c r="G69" s="33" t="s">
        <v>101</v>
      </c>
      <c r="H69" s="66"/>
      <c r="I69" s="47" t="s">
        <v>103</v>
      </c>
      <c r="M69" s="19"/>
      <c r="O69" s="20"/>
      <c r="P69" s="21"/>
      <c r="Q69" s="21"/>
      <c r="R69" s="21"/>
      <c r="S69" s="21"/>
    </row>
    <row r="70" spans="2:19" s="15" customFormat="1" ht="42" customHeight="1">
      <c r="B70" s="105"/>
      <c r="C70" s="89" t="s">
        <v>152</v>
      </c>
      <c r="D70" s="65" t="s">
        <v>68</v>
      </c>
      <c r="E70" s="30"/>
      <c r="F70" s="140"/>
      <c r="G70" s="33" t="s">
        <v>101</v>
      </c>
      <c r="H70" s="66"/>
      <c r="I70" s="47" t="s">
        <v>103</v>
      </c>
      <c r="M70" s="19"/>
      <c r="O70" s="20"/>
      <c r="P70" s="21"/>
      <c r="Q70" s="21"/>
      <c r="R70" s="21"/>
      <c r="S70" s="21"/>
    </row>
    <row r="71" spans="2:19" s="15" customFormat="1" ht="15" thickBot="1">
      <c r="B71" s="93"/>
      <c r="C71" s="91" t="s">
        <v>153</v>
      </c>
      <c r="D71" s="79" t="s">
        <v>69</v>
      </c>
      <c r="E71" s="78"/>
      <c r="F71" s="142"/>
      <c r="G71" s="41" t="s">
        <v>101</v>
      </c>
      <c r="H71" s="80"/>
      <c r="I71" s="47" t="s">
        <v>103</v>
      </c>
      <c r="M71" s="19"/>
      <c r="O71" s="20"/>
      <c r="P71" s="21"/>
      <c r="Q71" s="21"/>
      <c r="R71" s="21"/>
      <c r="S71" s="21"/>
    </row>
    <row r="72" spans="2:19" s="15" customFormat="1">
      <c r="B72" s="22"/>
      <c r="F72" s="19"/>
      <c r="I72" s="18"/>
      <c r="M72" s="19"/>
      <c r="O72" s="20"/>
      <c r="P72" s="21"/>
      <c r="Q72" s="21"/>
      <c r="R72" s="21"/>
      <c r="S72" s="21"/>
    </row>
    <row r="73" spans="2:19" s="15" customFormat="1" ht="21">
      <c r="B73" s="96" t="s">
        <v>327</v>
      </c>
      <c r="F73" s="19"/>
      <c r="I73" s="18"/>
      <c r="M73" s="19"/>
      <c r="O73" s="20"/>
      <c r="P73" s="21"/>
      <c r="Q73" s="21"/>
      <c r="R73" s="21"/>
      <c r="S73" s="21"/>
    </row>
    <row r="95" spans="2:19" s="19" customFormat="1">
      <c r="B95" s="22"/>
      <c r="C95" s="15"/>
      <c r="D95" s="15"/>
      <c r="E95" s="15"/>
      <c r="G95" s="15"/>
      <c r="J95" s="15"/>
      <c r="K95" s="18"/>
      <c r="L95" s="15"/>
      <c r="M95" s="15"/>
      <c r="O95" s="20"/>
      <c r="P95" s="21"/>
      <c r="Q95" s="21"/>
      <c r="R95" s="21"/>
      <c r="S95" s="21"/>
    </row>
    <row r="96" spans="2:19" s="19" customFormat="1">
      <c r="B96" s="22"/>
      <c r="C96" s="15"/>
      <c r="D96" s="15"/>
      <c r="E96" s="15"/>
      <c r="G96" s="15"/>
      <c r="J96" s="15"/>
      <c r="K96" s="18"/>
      <c r="L96" s="15"/>
      <c r="M96" s="15"/>
      <c r="O96" s="20"/>
      <c r="P96" s="21"/>
      <c r="Q96" s="21"/>
      <c r="R96" s="21"/>
      <c r="S96" s="21"/>
    </row>
    <row r="97" spans="2:19" s="19" customFormat="1">
      <c r="B97" s="22"/>
      <c r="C97" s="15"/>
      <c r="D97" s="15"/>
      <c r="E97" s="15"/>
      <c r="G97" s="15"/>
      <c r="J97" s="15"/>
      <c r="K97" s="18"/>
      <c r="L97" s="15"/>
      <c r="M97" s="15"/>
      <c r="O97" s="20"/>
      <c r="P97" s="21"/>
      <c r="Q97" s="21"/>
      <c r="R97" s="21"/>
      <c r="S97" s="21"/>
    </row>
    <row r="98" spans="2:19" s="19" customFormat="1">
      <c r="B98" s="57" t="s">
        <v>104</v>
      </c>
      <c r="C98" s="15"/>
      <c r="D98" s="15"/>
      <c r="E98" s="15"/>
      <c r="G98" s="15"/>
      <c r="J98" s="15"/>
      <c r="K98" s="18"/>
      <c r="L98" s="15"/>
      <c r="M98" s="15"/>
      <c r="O98" s="20"/>
      <c r="P98" s="21"/>
      <c r="Q98" s="21"/>
      <c r="R98" s="21"/>
      <c r="S98" s="21"/>
    </row>
    <row r="101" spans="2:19" s="15" customFormat="1">
      <c r="B101" s="22"/>
      <c r="F101" s="19"/>
      <c r="I101" s="18"/>
      <c r="M101" s="19"/>
      <c r="O101" s="20"/>
      <c r="P101" s="21"/>
      <c r="Q101" s="21"/>
      <c r="R101" s="21"/>
      <c r="S101" s="21"/>
    </row>
    <row r="106" spans="2:19">
      <c r="M106" s="12" t="s">
        <v>161</v>
      </c>
    </row>
    <row r="107" spans="2:19">
      <c r="M107" s="12" t="s">
        <v>326</v>
      </c>
    </row>
    <row r="109" spans="2:19">
      <c r="M109" s="12" t="s">
        <v>168</v>
      </c>
    </row>
    <row r="118" spans="13:13">
      <c r="M118" s="12" t="s">
        <v>324</v>
      </c>
    </row>
    <row r="120" spans="13:13">
      <c r="M120" s="12" t="s">
        <v>168</v>
      </c>
    </row>
  </sheetData>
  <sheetProtection password="EE4F" sheet="1"/>
  <mergeCells count="5">
    <mergeCell ref="B22:B26"/>
    <mergeCell ref="B27:B31"/>
    <mergeCell ref="B32:B45"/>
    <mergeCell ref="B47:B65"/>
    <mergeCell ref="B67:B69"/>
  </mergeCells>
  <phoneticPr fontId="1"/>
  <hyperlinks>
    <hyperlink ref="C16" r:id="rId1" display="国税庁の確定申告のホームページはこちら" xr:uid="{00000000-0004-0000-0400-000000000000}"/>
    <hyperlink ref="F16" r:id="rId2" display="https://www.nta.go.jp/taxes/shiraberu/shinkoku/yoshiki/01/shinkokusho/pdf/r01/01.pdf" xr:uid="{00000000-0004-0000-0400-000001000000}"/>
    <hyperlink ref="F17" r:id="rId3" display="https://www.nta.go.jp/taxes/shiraberu/shinkoku/yoshiki/01/shinkokusho/pdf/r01/02.pdf" xr:uid="{00000000-0004-0000-0400-000002000000}"/>
  </hyperlink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S133"/>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4.66406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3:9" ht="25.8">
      <c r="C1" s="101" t="s">
        <v>167</v>
      </c>
      <c r="I1" s="133" t="s">
        <v>209</v>
      </c>
    </row>
    <row r="3" spans="3:9">
      <c r="C3" s="15" t="s">
        <v>169</v>
      </c>
    </row>
    <row r="4" spans="3:9">
      <c r="C4" s="15" t="s">
        <v>164</v>
      </c>
    </row>
    <row r="5" spans="3:9">
      <c r="C5" s="12" t="s">
        <v>333</v>
      </c>
    </row>
    <row r="7" spans="3:9">
      <c r="C7" s="12" t="s">
        <v>335</v>
      </c>
    </row>
    <row r="8" spans="3:9">
      <c r="C8" s="21" t="s">
        <v>337</v>
      </c>
    </row>
    <row r="9" spans="3:9">
      <c r="C9" s="21"/>
    </row>
    <row r="10" spans="3:9">
      <c r="C10" s="15" t="s">
        <v>339</v>
      </c>
    </row>
    <row r="12" spans="3:9">
      <c r="C12" s="12" t="s">
        <v>341</v>
      </c>
    </row>
    <row r="13" spans="3:9">
      <c r="C13" s="12" t="s">
        <v>343</v>
      </c>
    </row>
    <row r="15" spans="3:9">
      <c r="C15" s="15" t="s">
        <v>171</v>
      </c>
    </row>
    <row r="16" spans="3:9" ht="14.4">
      <c r="C16" s="40" t="s">
        <v>172</v>
      </c>
      <c r="F16" s="56" t="s">
        <v>345</v>
      </c>
    </row>
    <row r="17" spans="2:11" ht="14.4">
      <c r="F17" s="56" t="s">
        <v>346</v>
      </c>
    </row>
    <row r="19" spans="2:11" ht="31.2" customHeight="1">
      <c r="B19" s="10" t="s">
        <v>106</v>
      </c>
      <c r="E19" s="11"/>
      <c r="F19" s="16"/>
      <c r="G19" s="97" t="s">
        <v>165</v>
      </c>
      <c r="K19" s="98" t="s">
        <v>162</v>
      </c>
    </row>
    <row r="20" spans="2:11" ht="13.8" thickBot="1">
      <c r="C20" s="12"/>
      <c r="D20" s="12"/>
    </row>
    <row r="21" spans="2:11" ht="19.8" thickBot="1">
      <c r="B21" s="23"/>
      <c r="C21" s="24"/>
      <c r="D21" s="24"/>
      <c r="E21" s="25"/>
      <c r="F21" s="26"/>
      <c r="G21" s="25"/>
      <c r="H21" s="25"/>
      <c r="I21" s="27" t="s">
        <v>102</v>
      </c>
      <c r="K21" s="28"/>
    </row>
    <row r="22" spans="2:11" ht="19.2">
      <c r="B22" s="248" t="s">
        <v>154</v>
      </c>
      <c r="C22" s="33" t="s">
        <v>13</v>
      </c>
      <c r="D22" s="30" t="s">
        <v>108</v>
      </c>
      <c r="E22" s="30"/>
      <c r="F22" s="8"/>
      <c r="G22" s="30"/>
      <c r="H22" s="30"/>
      <c r="I22" s="31"/>
      <c r="K22" s="28"/>
    </row>
    <row r="23" spans="2:11" ht="19.2">
      <c r="B23" s="257"/>
      <c r="C23" s="33" t="s">
        <v>14</v>
      </c>
      <c r="D23" s="33" t="s">
        <v>109</v>
      </c>
      <c r="E23" s="33"/>
      <c r="F23" s="7"/>
      <c r="G23" s="33"/>
      <c r="H23" s="33"/>
      <c r="I23" s="34"/>
      <c r="K23" s="28"/>
    </row>
    <row r="24" spans="2:11" ht="19.2">
      <c r="B24" s="257"/>
      <c r="C24" s="33" t="s">
        <v>2</v>
      </c>
      <c r="D24" s="33" t="s">
        <v>110</v>
      </c>
      <c r="E24" s="33"/>
      <c r="F24" s="7"/>
      <c r="G24" s="33" t="s">
        <v>87</v>
      </c>
      <c r="H24" s="33"/>
      <c r="I24" s="34"/>
      <c r="K24" s="28"/>
    </row>
    <row r="25" spans="2:11">
      <c r="B25" s="257"/>
      <c r="C25" s="33" t="s">
        <v>4</v>
      </c>
      <c r="D25" s="30" t="s">
        <v>107</v>
      </c>
      <c r="E25" s="30"/>
      <c r="F25" s="7"/>
      <c r="G25" s="33"/>
      <c r="H25" s="33"/>
      <c r="I25" s="34"/>
    </row>
    <row r="26" spans="2:11">
      <c r="B26" s="257"/>
      <c r="C26" s="33" t="s">
        <v>5</v>
      </c>
      <c r="D26" s="33" t="s">
        <v>111</v>
      </c>
      <c r="E26" s="33"/>
      <c r="F26" s="7"/>
      <c r="G26" s="33"/>
      <c r="H26" s="33"/>
      <c r="I26" s="34"/>
    </row>
    <row r="27" spans="2:11" ht="19.2">
      <c r="B27" s="257"/>
      <c r="C27" s="33" t="s">
        <v>7</v>
      </c>
      <c r="D27" s="33" t="s">
        <v>112</v>
      </c>
      <c r="E27" s="33"/>
      <c r="F27" s="9"/>
      <c r="G27" s="33" t="s">
        <v>54</v>
      </c>
      <c r="H27" s="33"/>
      <c r="I27" s="34"/>
      <c r="K27" s="28"/>
    </row>
    <row r="28" spans="2:11" ht="19.2">
      <c r="B28" s="257"/>
      <c r="C28" s="33" t="s">
        <v>8</v>
      </c>
      <c r="D28" s="30" t="s">
        <v>113</v>
      </c>
      <c r="E28" s="30"/>
      <c r="F28" s="7"/>
      <c r="G28" s="33"/>
      <c r="H28" s="33"/>
      <c r="I28" s="34"/>
      <c r="K28" s="28"/>
    </row>
    <row r="29" spans="2:11" ht="19.2">
      <c r="B29" s="257"/>
      <c r="C29" s="33" t="s">
        <v>0</v>
      </c>
      <c r="D29" s="33" t="s">
        <v>114</v>
      </c>
      <c r="E29" s="33"/>
      <c r="F29" s="7"/>
      <c r="G29" s="33"/>
      <c r="H29" s="33"/>
      <c r="I29" s="34"/>
      <c r="K29" s="28"/>
    </row>
    <row r="30" spans="2:11" ht="19.2">
      <c r="B30" s="257"/>
      <c r="C30" s="33" t="s">
        <v>9</v>
      </c>
      <c r="D30" s="33" t="s">
        <v>115</v>
      </c>
      <c r="E30" s="33"/>
      <c r="F30" s="7"/>
      <c r="G30" s="33"/>
      <c r="H30" s="33"/>
      <c r="I30" s="34"/>
      <c r="K30" s="28"/>
    </row>
    <row r="31" spans="2:11">
      <c r="B31" s="257"/>
      <c r="C31" s="33" t="s">
        <v>10</v>
      </c>
      <c r="D31" s="30" t="s">
        <v>116</v>
      </c>
      <c r="E31" s="30"/>
      <c r="F31" s="7"/>
      <c r="G31" s="33"/>
      <c r="H31" s="33"/>
      <c r="I31" s="34"/>
    </row>
    <row r="32" spans="2:11">
      <c r="B32" s="258"/>
      <c r="C32" s="33" t="s">
        <v>12</v>
      </c>
      <c r="D32" s="33" t="s">
        <v>117</v>
      </c>
      <c r="E32" s="33"/>
      <c r="F32" s="7"/>
      <c r="G32" s="9"/>
      <c r="H32" s="33"/>
      <c r="I32" s="34"/>
    </row>
    <row r="33" spans="2:19" ht="14.4">
      <c r="B33" s="250" t="s">
        <v>155</v>
      </c>
      <c r="C33" s="33" t="s">
        <v>13</v>
      </c>
      <c r="D33" s="29" t="s">
        <v>25</v>
      </c>
      <c r="E33" s="33"/>
      <c r="F33" s="139"/>
      <c r="G33" s="33" t="s">
        <v>101</v>
      </c>
      <c r="H33" s="33"/>
      <c r="I33" s="34"/>
    </row>
    <row r="34" spans="2:19" ht="14.4">
      <c r="B34" s="259"/>
      <c r="C34" s="33" t="s">
        <v>14</v>
      </c>
      <c r="D34" s="32" t="s">
        <v>26</v>
      </c>
      <c r="E34" s="33"/>
      <c r="F34" s="139"/>
      <c r="G34" s="33" t="s">
        <v>101</v>
      </c>
      <c r="H34" s="33"/>
      <c r="I34" s="34"/>
      <c r="S34" s="35"/>
    </row>
    <row r="35" spans="2:19" ht="14.4">
      <c r="B35" s="259"/>
      <c r="C35" s="33" t="s">
        <v>2</v>
      </c>
      <c r="D35" s="32" t="s">
        <v>27</v>
      </c>
      <c r="E35" s="33"/>
      <c r="F35" s="139"/>
      <c r="G35" s="33" t="s">
        <v>101</v>
      </c>
      <c r="H35" s="33"/>
      <c r="I35" s="34"/>
      <c r="S35" s="35"/>
    </row>
    <row r="36" spans="2:19" ht="14.4">
      <c r="B36" s="259"/>
      <c r="C36" s="33" t="s">
        <v>4</v>
      </c>
      <c r="D36" s="32" t="s">
        <v>28</v>
      </c>
      <c r="E36" s="33"/>
      <c r="F36" s="139"/>
      <c r="G36" s="33" t="s">
        <v>101</v>
      </c>
      <c r="H36" s="33"/>
      <c r="I36" s="34"/>
      <c r="S36" s="36"/>
    </row>
    <row r="37" spans="2:19" ht="14.4">
      <c r="B37" s="259"/>
      <c r="C37" s="33" t="s">
        <v>5</v>
      </c>
      <c r="D37" s="32" t="s">
        <v>29</v>
      </c>
      <c r="E37" s="33"/>
      <c r="F37" s="139"/>
      <c r="G37" s="33" t="s">
        <v>101</v>
      </c>
      <c r="H37" s="33"/>
      <c r="I37" s="34"/>
      <c r="S37" s="37"/>
    </row>
    <row r="38" spans="2:19" ht="14.4">
      <c r="B38" s="259"/>
      <c r="C38" s="33" t="s">
        <v>7</v>
      </c>
      <c r="D38" s="32" t="s">
        <v>30</v>
      </c>
      <c r="E38" s="38" t="s">
        <v>25</v>
      </c>
      <c r="F38" s="139">
        <v>9266459</v>
      </c>
      <c r="G38" s="33" t="s">
        <v>55</v>
      </c>
      <c r="H38" s="33"/>
      <c r="I38" s="34" t="s">
        <v>103</v>
      </c>
    </row>
    <row r="39" spans="2:19" ht="14.4">
      <c r="B39" s="259"/>
      <c r="C39" s="33" t="s">
        <v>16</v>
      </c>
      <c r="D39" s="32" t="s">
        <v>31</v>
      </c>
      <c r="E39" s="33"/>
      <c r="F39" s="139"/>
      <c r="G39" s="33" t="s">
        <v>101</v>
      </c>
      <c r="H39" s="33"/>
      <c r="I39" s="34"/>
    </row>
    <row r="40" spans="2:19" ht="14.4">
      <c r="B40" s="259"/>
      <c r="C40" s="33" t="s">
        <v>17</v>
      </c>
      <c r="D40" s="32" t="s">
        <v>32</v>
      </c>
      <c r="E40" s="33"/>
      <c r="F40" s="139"/>
      <c r="G40" s="33" t="s">
        <v>101</v>
      </c>
      <c r="H40" s="33"/>
      <c r="I40" s="34"/>
    </row>
    <row r="41" spans="2:19" ht="14.4">
      <c r="B41" s="260"/>
      <c r="C41" s="33" t="s">
        <v>18</v>
      </c>
      <c r="D41" s="32" t="s">
        <v>33</v>
      </c>
      <c r="E41" s="33"/>
      <c r="F41" s="9">
        <f>SUM(F33:F40)</f>
        <v>9266459</v>
      </c>
      <c r="G41" s="33" t="s">
        <v>75</v>
      </c>
      <c r="H41" s="33"/>
      <c r="I41" s="34"/>
      <c r="J41" s="17"/>
    </row>
    <row r="42" spans="2:19" ht="14.4">
      <c r="B42" s="252" t="s">
        <v>156</v>
      </c>
      <c r="C42" s="33" t="s">
        <v>119</v>
      </c>
      <c r="D42" s="32" t="s">
        <v>118</v>
      </c>
      <c r="E42" s="38" t="s">
        <v>26</v>
      </c>
      <c r="F42" s="139">
        <v>1633662</v>
      </c>
      <c r="G42" s="33" t="s">
        <v>76</v>
      </c>
      <c r="H42" s="33"/>
      <c r="I42" s="34" t="s">
        <v>103</v>
      </c>
      <c r="K42" s="39"/>
    </row>
    <row r="43" spans="2:19" ht="14.4">
      <c r="B43" s="261"/>
      <c r="C43" s="33" t="s">
        <v>120</v>
      </c>
      <c r="D43" s="32" t="s">
        <v>34</v>
      </c>
      <c r="E43" s="33"/>
      <c r="F43" s="139">
        <v>0</v>
      </c>
      <c r="G43" s="33" t="s">
        <v>101</v>
      </c>
      <c r="H43" s="33"/>
      <c r="I43" s="34" t="s">
        <v>103</v>
      </c>
      <c r="K43" s="39"/>
    </row>
    <row r="44" spans="2:19" ht="14.4">
      <c r="B44" s="261"/>
      <c r="C44" s="33" t="s">
        <v>121</v>
      </c>
      <c r="D44" s="32" t="s">
        <v>35</v>
      </c>
      <c r="E44" s="38" t="s">
        <v>27</v>
      </c>
      <c r="F44" s="139">
        <v>50000</v>
      </c>
      <c r="G44" s="33" t="s">
        <v>77</v>
      </c>
      <c r="H44" s="33"/>
      <c r="I44" s="34" t="s">
        <v>103</v>
      </c>
      <c r="K44" s="39"/>
    </row>
    <row r="45" spans="2:19" ht="14.4">
      <c r="B45" s="261"/>
      <c r="C45" s="33" t="s">
        <v>122</v>
      </c>
      <c r="D45" s="32" t="s">
        <v>36</v>
      </c>
      <c r="E45" s="106" t="s">
        <v>29</v>
      </c>
      <c r="F45" s="139">
        <v>0</v>
      </c>
      <c r="G45" s="33" t="s">
        <v>101</v>
      </c>
      <c r="H45" s="33"/>
      <c r="I45" s="34" t="s">
        <v>103</v>
      </c>
      <c r="K45" s="39"/>
    </row>
    <row r="46" spans="2:19" ht="14.4">
      <c r="B46" s="261"/>
      <c r="C46" s="33" t="s">
        <v>22</v>
      </c>
      <c r="D46" s="32" t="s">
        <v>37</v>
      </c>
      <c r="E46" s="33"/>
      <c r="F46" s="139">
        <v>0</v>
      </c>
      <c r="G46" s="33" t="s">
        <v>101</v>
      </c>
      <c r="H46" s="33"/>
      <c r="I46" s="34" t="s">
        <v>103</v>
      </c>
      <c r="K46" s="39"/>
    </row>
    <row r="47" spans="2:19" ht="14.4">
      <c r="B47" s="261"/>
      <c r="C47" s="33" t="s">
        <v>123</v>
      </c>
      <c r="D47" s="32" t="s">
        <v>127</v>
      </c>
      <c r="E47" s="33"/>
      <c r="F47" s="139">
        <v>0</v>
      </c>
      <c r="G47" s="33" t="s">
        <v>101</v>
      </c>
      <c r="H47" s="33"/>
      <c r="I47" s="34" t="s">
        <v>103</v>
      </c>
      <c r="K47" s="39"/>
    </row>
    <row r="48" spans="2:19" ht="14.4">
      <c r="B48" s="261"/>
      <c r="C48" s="33" t="s">
        <v>124</v>
      </c>
      <c r="D48" s="32" t="s">
        <v>128</v>
      </c>
      <c r="E48" s="33"/>
      <c r="F48" s="139">
        <v>380000</v>
      </c>
      <c r="G48" s="33" t="s">
        <v>101</v>
      </c>
      <c r="H48" s="33"/>
      <c r="I48" s="34" t="s">
        <v>103</v>
      </c>
      <c r="K48" s="39"/>
    </row>
    <row r="49" spans="2:19" ht="14.4">
      <c r="B49" s="261"/>
      <c r="C49" s="33" t="s">
        <v>23</v>
      </c>
      <c r="D49" s="32" t="s">
        <v>42</v>
      </c>
      <c r="E49" s="33"/>
      <c r="F49" s="139">
        <v>630000</v>
      </c>
      <c r="G49" s="33" t="s">
        <v>79</v>
      </c>
      <c r="H49" s="33"/>
      <c r="I49" s="34" t="s">
        <v>103</v>
      </c>
      <c r="K49" s="39"/>
    </row>
    <row r="50" spans="2:19" ht="14.4">
      <c r="B50" s="261"/>
      <c r="C50" s="33" t="s">
        <v>24</v>
      </c>
      <c r="D50" s="32" t="s">
        <v>43</v>
      </c>
      <c r="E50" s="33"/>
      <c r="F50" s="139">
        <v>380000</v>
      </c>
      <c r="G50" s="33" t="s">
        <v>78</v>
      </c>
      <c r="H50" s="33"/>
      <c r="I50" s="34" t="s">
        <v>103</v>
      </c>
      <c r="K50" s="39"/>
    </row>
    <row r="51" spans="2:19" ht="14.4">
      <c r="B51" s="261"/>
      <c r="C51" s="33" t="s">
        <v>125</v>
      </c>
      <c r="D51" s="32" t="s">
        <v>44</v>
      </c>
      <c r="E51" s="33"/>
      <c r="F51" s="113">
        <f>SUM(F42:F50)</f>
        <v>3073662</v>
      </c>
      <c r="G51" s="33" t="s">
        <v>129</v>
      </c>
      <c r="H51" s="33"/>
      <c r="I51" s="34"/>
      <c r="P51" s="20"/>
    </row>
    <row r="52" spans="2:19" ht="14.4">
      <c r="B52" s="261"/>
      <c r="C52" s="33" t="s">
        <v>19</v>
      </c>
      <c r="D52" s="32" t="s">
        <v>45</v>
      </c>
      <c r="E52" s="33"/>
      <c r="F52" s="139">
        <v>0</v>
      </c>
      <c r="G52" s="33" t="s">
        <v>101</v>
      </c>
      <c r="H52" s="33"/>
      <c r="I52" s="34" t="s">
        <v>103</v>
      </c>
      <c r="P52" s="20"/>
    </row>
    <row r="53" spans="2:19" ht="14.4">
      <c r="B53" s="261"/>
      <c r="C53" s="33" t="s">
        <v>20</v>
      </c>
      <c r="D53" s="32" t="s">
        <v>46</v>
      </c>
      <c r="E53" s="33"/>
      <c r="F53" s="139">
        <v>48000</v>
      </c>
      <c r="G53" s="33" t="s">
        <v>101</v>
      </c>
      <c r="H53" s="33"/>
      <c r="I53" s="34" t="s">
        <v>103</v>
      </c>
      <c r="P53" s="20"/>
    </row>
    <row r="54" spans="2:19" ht="14.4">
      <c r="B54" s="261"/>
      <c r="C54" s="33" t="s">
        <v>21</v>
      </c>
      <c r="D54" s="32" t="s">
        <v>47</v>
      </c>
      <c r="E54" s="94"/>
      <c r="F54" s="139">
        <v>58000</v>
      </c>
      <c r="G54" s="94" t="s">
        <v>330</v>
      </c>
      <c r="H54" s="94"/>
      <c r="I54" s="95" t="s">
        <v>103</v>
      </c>
      <c r="L54" s="102" t="s">
        <v>170</v>
      </c>
      <c r="M54" s="103"/>
      <c r="N54" s="102"/>
      <c r="O54" s="104"/>
      <c r="P54" s="104"/>
    </row>
    <row r="55" spans="2:19" ht="15" thickBot="1">
      <c r="B55" s="262"/>
      <c r="C55" s="41" t="s">
        <v>126</v>
      </c>
      <c r="D55" s="69" t="s">
        <v>48</v>
      </c>
      <c r="E55" s="41"/>
      <c r="F55" s="147">
        <f>SUM(F51:F54)</f>
        <v>3179662</v>
      </c>
      <c r="G55" s="41"/>
      <c r="H55" s="41"/>
      <c r="I55" s="42"/>
      <c r="K55" s="21"/>
      <c r="L55" s="21"/>
      <c r="M55" s="21"/>
      <c r="N55" s="21"/>
      <c r="O55" s="21"/>
      <c r="P55" s="20"/>
    </row>
    <row r="56" spans="2:19" s="77" customFormat="1" ht="24" thickBot="1">
      <c r="B56" s="82"/>
      <c r="C56" s="72"/>
      <c r="D56" s="73"/>
      <c r="E56" s="72"/>
      <c r="F56" s="74"/>
      <c r="G56" s="72"/>
      <c r="H56" s="72"/>
      <c r="I56" s="71"/>
      <c r="J56" s="72"/>
      <c r="L56" s="99" t="s">
        <v>163</v>
      </c>
      <c r="P56" s="75"/>
    </row>
    <row r="57" spans="2:19" ht="14.4">
      <c r="B57" s="263" t="s">
        <v>157</v>
      </c>
      <c r="C57" s="88" t="s">
        <v>1</v>
      </c>
      <c r="D57" s="85" t="s">
        <v>49</v>
      </c>
      <c r="E57" s="43"/>
      <c r="F57" s="44">
        <f>ROUNDDOWN(F41-F55,-3)</f>
        <v>6086000</v>
      </c>
      <c r="G57" s="43"/>
      <c r="H57" s="45"/>
      <c r="I57" s="46"/>
      <c r="K57" s="21"/>
      <c r="L57" s="21" t="s">
        <v>159</v>
      </c>
      <c r="M57" s="87" t="s">
        <v>88</v>
      </c>
      <c r="N57" s="87" t="s">
        <v>89</v>
      </c>
      <c r="O57" s="15"/>
      <c r="P57" s="20"/>
    </row>
    <row r="58" spans="2:19" ht="14.4">
      <c r="B58" s="264"/>
      <c r="C58" s="89"/>
      <c r="D58" s="70"/>
      <c r="E58" s="30"/>
      <c r="F58" s="7"/>
      <c r="G58" s="14" t="s">
        <v>88</v>
      </c>
      <c r="H58" s="13" t="s">
        <v>89</v>
      </c>
      <c r="I58" s="47"/>
      <c r="K58" s="21"/>
      <c r="L58" s="21" t="s">
        <v>81</v>
      </c>
      <c r="M58" s="21">
        <v>0</v>
      </c>
      <c r="N58" s="50">
        <v>0</v>
      </c>
      <c r="O58" s="15"/>
      <c r="P58" s="20"/>
    </row>
    <row r="59" spans="2:19" s="15" customFormat="1" ht="14.4">
      <c r="B59" s="264"/>
      <c r="C59" s="89" t="s">
        <v>130</v>
      </c>
      <c r="D59" s="65" t="s">
        <v>50</v>
      </c>
      <c r="E59" s="30"/>
      <c r="F59" s="4" t="e">
        <f>+F57*G59-H59</f>
        <v>#VALUE!</v>
      </c>
      <c r="G59" s="143" t="str">
        <f>IF(AND($F$57&gt;=40000000,),$M$65,"")</f>
        <v/>
      </c>
      <c r="H59" s="144" t="str">
        <f>IF(AND($F$57&gt;=40000000,),$N$65,"")</f>
        <v/>
      </c>
      <c r="I59" s="47"/>
      <c r="K59" s="21"/>
      <c r="L59" s="21" t="s">
        <v>80</v>
      </c>
      <c r="M59" s="51">
        <v>0.05</v>
      </c>
      <c r="N59" s="50">
        <v>0</v>
      </c>
      <c r="P59" s="21"/>
      <c r="Q59" s="21"/>
      <c r="R59" s="21"/>
      <c r="S59" s="21"/>
    </row>
    <row r="60" spans="2:19" s="15" customFormat="1" ht="14.4">
      <c r="B60" s="264"/>
      <c r="C60" s="89" t="s">
        <v>3</v>
      </c>
      <c r="D60" s="65" t="s">
        <v>51</v>
      </c>
      <c r="E60" s="30"/>
      <c r="F60" s="140"/>
      <c r="G60" s="33" t="s">
        <v>101</v>
      </c>
      <c r="H60" s="66"/>
      <c r="I60" s="47" t="s">
        <v>103</v>
      </c>
      <c r="K60" s="21"/>
      <c r="L60" s="21" t="s">
        <v>82</v>
      </c>
      <c r="M60" s="51">
        <v>0.1</v>
      </c>
      <c r="N60" s="50">
        <v>97500</v>
      </c>
      <c r="P60" s="21"/>
      <c r="Q60" s="21"/>
      <c r="R60" s="21"/>
      <c r="S60" s="21"/>
    </row>
    <row r="61" spans="2:19" s="15" customFormat="1" ht="14.4">
      <c r="B61" s="264"/>
      <c r="C61" s="89"/>
      <c r="D61" s="65" t="s">
        <v>52</v>
      </c>
      <c r="E61" s="30"/>
      <c r="F61" s="140"/>
      <c r="G61" s="33" t="s">
        <v>101</v>
      </c>
      <c r="H61" s="66"/>
      <c r="I61" s="47" t="s">
        <v>103</v>
      </c>
      <c r="K61" s="21"/>
      <c r="L61" s="21" t="s">
        <v>83</v>
      </c>
      <c r="M61" s="51">
        <v>0.2</v>
      </c>
      <c r="N61" s="50">
        <v>427500</v>
      </c>
      <c r="P61" s="21"/>
      <c r="Q61" s="21"/>
      <c r="R61" s="21"/>
      <c r="S61" s="21"/>
    </row>
    <row r="62" spans="2:19" s="15" customFormat="1" ht="14.4">
      <c r="B62" s="264"/>
      <c r="C62" s="89" t="s">
        <v>6</v>
      </c>
      <c r="D62" s="65" t="s">
        <v>56</v>
      </c>
      <c r="E62" s="30"/>
      <c r="F62" s="140"/>
      <c r="G62" s="33" t="s">
        <v>101</v>
      </c>
      <c r="H62" s="66"/>
      <c r="I62" s="47" t="s">
        <v>103</v>
      </c>
      <c r="K62" s="77"/>
      <c r="L62" s="77" t="s">
        <v>84</v>
      </c>
      <c r="M62" s="83">
        <v>0.23</v>
      </c>
      <c r="N62" s="84">
        <v>636000</v>
      </c>
      <c r="O62" s="72"/>
      <c r="P62" s="21"/>
      <c r="Q62" s="21"/>
      <c r="R62" s="21"/>
      <c r="S62" s="21"/>
    </row>
    <row r="63" spans="2:19" s="15" customFormat="1" ht="14.4">
      <c r="B63" s="264"/>
      <c r="C63" s="89" t="s">
        <v>131</v>
      </c>
      <c r="D63" s="65" t="s">
        <v>132</v>
      </c>
      <c r="E63" s="30"/>
      <c r="F63" s="140"/>
      <c r="G63" s="33" t="s">
        <v>101</v>
      </c>
      <c r="H63" s="66"/>
      <c r="I63" s="47" t="s">
        <v>103</v>
      </c>
      <c r="K63" s="21"/>
      <c r="L63" s="21" t="s">
        <v>85</v>
      </c>
      <c r="M63" s="51">
        <v>0.33</v>
      </c>
      <c r="N63" s="50">
        <v>1536000</v>
      </c>
      <c r="P63" s="21"/>
      <c r="Q63" s="21"/>
      <c r="R63" s="21"/>
      <c r="S63" s="21"/>
    </row>
    <row r="64" spans="2:19" s="15" customFormat="1" ht="39.6">
      <c r="B64" s="264"/>
      <c r="C64" s="90" t="s">
        <v>133</v>
      </c>
      <c r="D64" s="65" t="s">
        <v>134</v>
      </c>
      <c r="E64" s="30"/>
      <c r="F64" s="140"/>
      <c r="G64" s="33" t="s">
        <v>101</v>
      </c>
      <c r="H64" s="66"/>
      <c r="I64" s="47" t="s">
        <v>103</v>
      </c>
      <c r="K64" s="21"/>
      <c r="L64" s="21" t="s">
        <v>189</v>
      </c>
      <c r="M64" s="51">
        <v>0.4</v>
      </c>
      <c r="N64" s="50">
        <v>2796000</v>
      </c>
      <c r="P64" s="21"/>
      <c r="Q64" s="21"/>
      <c r="R64" s="21"/>
      <c r="S64" s="21"/>
    </row>
    <row r="65" spans="2:19" s="15" customFormat="1" ht="26.4">
      <c r="B65" s="264"/>
      <c r="C65" s="90" t="s">
        <v>135</v>
      </c>
      <c r="D65" s="65" t="s">
        <v>62</v>
      </c>
      <c r="E65" s="30"/>
      <c r="F65" s="7" t="e">
        <f>+F59-F60-F61-F62-F63-F64</f>
        <v>#VALUE!</v>
      </c>
      <c r="G65" s="30"/>
      <c r="H65" s="66"/>
      <c r="I65" s="67"/>
      <c r="L65" s="15" t="s">
        <v>190</v>
      </c>
      <c r="M65" s="114">
        <v>0.45</v>
      </c>
      <c r="N65" s="50">
        <v>4796000</v>
      </c>
      <c r="O65" s="20"/>
      <c r="P65" s="21"/>
      <c r="Q65" s="21"/>
      <c r="R65" s="21"/>
      <c r="S65" s="21"/>
    </row>
    <row r="66" spans="2:19" s="15" customFormat="1" ht="14.4">
      <c r="B66" s="264"/>
      <c r="C66" s="89" t="s">
        <v>11</v>
      </c>
      <c r="D66" s="65" t="s">
        <v>63</v>
      </c>
      <c r="E66" s="30"/>
      <c r="F66" s="140"/>
      <c r="G66" s="33" t="s">
        <v>101</v>
      </c>
      <c r="H66" s="66"/>
      <c r="I66" s="47" t="s">
        <v>103</v>
      </c>
      <c r="M66" s="19"/>
      <c r="O66" s="20"/>
      <c r="P66" s="21"/>
      <c r="Q66" s="21"/>
      <c r="R66" s="21"/>
      <c r="S66" s="21"/>
    </row>
    <row r="67" spans="2:19" s="15" customFormat="1" ht="39.6">
      <c r="B67" s="264"/>
      <c r="C67" s="90" t="s">
        <v>136</v>
      </c>
      <c r="D67" s="65" t="s">
        <v>64</v>
      </c>
      <c r="E67" s="30"/>
      <c r="F67" s="8" t="e">
        <f>+F65-F66</f>
        <v>#VALUE!</v>
      </c>
      <c r="G67" s="30"/>
      <c r="H67" s="66"/>
      <c r="I67" s="67"/>
      <c r="M67" s="19"/>
      <c r="O67" s="20"/>
      <c r="P67" s="21"/>
      <c r="Q67" s="21"/>
      <c r="R67" s="21"/>
      <c r="S67" s="21"/>
    </row>
    <row r="68" spans="2:19" s="15" customFormat="1" ht="14.4">
      <c r="B68" s="264"/>
      <c r="C68" s="89" t="s">
        <v>137</v>
      </c>
      <c r="D68" s="65" t="s">
        <v>65</v>
      </c>
      <c r="E68" s="30"/>
      <c r="F68" s="7" t="e">
        <f>+F67*0.021</f>
        <v>#VALUE!</v>
      </c>
      <c r="G68" s="30" t="s">
        <v>160</v>
      </c>
      <c r="H68" s="66"/>
      <c r="I68" s="67"/>
      <c r="M68" s="19"/>
      <c r="O68" s="20"/>
      <c r="P68" s="21"/>
      <c r="Q68" s="21"/>
      <c r="R68" s="21"/>
      <c r="S68" s="21"/>
    </row>
    <row r="69" spans="2:19" s="15" customFormat="1" ht="26.4">
      <c r="B69" s="264"/>
      <c r="C69" s="90" t="s">
        <v>138</v>
      </c>
      <c r="D69" s="65" t="s">
        <v>66</v>
      </c>
      <c r="E69" s="30"/>
      <c r="F69" s="7" t="e">
        <f>+F67+F68</f>
        <v>#VALUE!</v>
      </c>
      <c r="G69" s="30"/>
      <c r="H69" s="66"/>
      <c r="I69" s="67"/>
      <c r="M69" s="19"/>
      <c r="O69" s="20"/>
      <c r="P69" s="21"/>
      <c r="Q69" s="21"/>
      <c r="R69" s="21"/>
      <c r="S69" s="21"/>
    </row>
    <row r="70" spans="2:19" s="15" customFormat="1" ht="14.4">
      <c r="B70" s="264"/>
      <c r="C70" s="89" t="s">
        <v>139</v>
      </c>
      <c r="D70" s="65" t="s">
        <v>67</v>
      </c>
      <c r="E70" s="30"/>
      <c r="F70" s="8"/>
      <c r="G70" s="33" t="s">
        <v>101</v>
      </c>
      <c r="H70" s="66"/>
      <c r="I70" s="67"/>
      <c r="M70" s="19"/>
      <c r="O70" s="20"/>
      <c r="P70" s="21"/>
      <c r="Q70" s="21"/>
      <c r="R70" s="21"/>
      <c r="S70" s="21"/>
    </row>
    <row r="71" spans="2:19" s="15" customFormat="1" ht="14.4">
      <c r="B71" s="264"/>
      <c r="C71" s="89" t="s">
        <v>15</v>
      </c>
      <c r="D71" s="65" t="s">
        <v>68</v>
      </c>
      <c r="E71" s="38" t="s">
        <v>28</v>
      </c>
      <c r="F71" s="139">
        <v>827900</v>
      </c>
      <c r="G71" s="33" t="s">
        <v>86</v>
      </c>
      <c r="H71" s="13"/>
      <c r="I71" s="47" t="s">
        <v>103</v>
      </c>
      <c r="M71" s="19"/>
      <c r="O71" s="20"/>
      <c r="P71" s="21"/>
      <c r="Q71" s="21"/>
      <c r="R71" s="21"/>
      <c r="S71" s="21"/>
    </row>
    <row r="72" spans="2:19" s="15" customFormat="1" ht="26.4">
      <c r="B72" s="264"/>
      <c r="C72" s="90" t="s">
        <v>140</v>
      </c>
      <c r="D72" s="65" t="s">
        <v>69</v>
      </c>
      <c r="E72" s="30"/>
      <c r="F72" s="7" t="e">
        <f>+ROUNDDOWN(F69-F70-F71,-2)</f>
        <v>#VALUE!</v>
      </c>
      <c r="G72" s="30"/>
      <c r="H72" s="66"/>
      <c r="I72" s="67"/>
      <c r="M72" s="19"/>
      <c r="O72" s="20"/>
      <c r="P72" s="21"/>
      <c r="Q72" s="21"/>
      <c r="R72" s="21"/>
      <c r="S72" s="21"/>
    </row>
    <row r="73" spans="2:19" s="15" customFormat="1" ht="26.4">
      <c r="B73" s="264"/>
      <c r="C73" s="90" t="s">
        <v>141</v>
      </c>
      <c r="D73" s="65" t="s">
        <v>70</v>
      </c>
      <c r="E73" s="30"/>
      <c r="F73" s="8"/>
      <c r="G73" s="30"/>
      <c r="H73" s="66"/>
      <c r="I73" s="67"/>
      <c r="M73" s="19"/>
      <c r="O73" s="20"/>
      <c r="P73" s="21"/>
      <c r="Q73" s="21"/>
      <c r="R73" s="21"/>
      <c r="S73" s="21"/>
    </row>
    <row r="74" spans="2:19" s="15" customFormat="1" ht="14.4">
      <c r="B74" s="264"/>
      <c r="C74" s="89" t="s">
        <v>142</v>
      </c>
      <c r="D74" s="65" t="s">
        <v>71</v>
      </c>
      <c r="E74" s="30"/>
      <c r="F74" s="52" t="e">
        <f>IF($F$72&gt;0,$F$72,"")</f>
        <v>#VALUE!</v>
      </c>
      <c r="G74" s="30"/>
      <c r="H74" s="66"/>
      <c r="I74" s="67"/>
      <c r="M74" s="19"/>
      <c r="O74" s="20"/>
      <c r="P74" s="21"/>
      <c r="Q74" s="21"/>
      <c r="R74" s="21"/>
      <c r="S74" s="21"/>
    </row>
    <row r="75" spans="2:19" s="72" customFormat="1" ht="15" thickBot="1">
      <c r="B75" s="92"/>
      <c r="C75" s="91" t="s">
        <v>143</v>
      </c>
      <c r="D75" s="79" t="s">
        <v>72</v>
      </c>
      <c r="E75" s="78"/>
      <c r="F75" s="53" t="e">
        <f>IF($F$72&lt;0,$F$72*(-1),"")</f>
        <v>#VALUE!</v>
      </c>
      <c r="G75" s="78"/>
      <c r="H75" s="80"/>
      <c r="I75" s="81"/>
      <c r="M75" s="74"/>
      <c r="O75" s="75"/>
      <c r="P75" s="77"/>
      <c r="Q75" s="77"/>
      <c r="R75" s="77"/>
      <c r="S75" s="77"/>
    </row>
    <row r="76" spans="2:19" s="72" customFormat="1" ht="15" thickBot="1">
      <c r="B76" s="71"/>
      <c r="D76" s="73"/>
      <c r="F76" s="64"/>
      <c r="H76" s="75"/>
      <c r="I76" s="76"/>
      <c r="M76" s="74"/>
      <c r="O76" s="75"/>
      <c r="P76" s="77"/>
      <c r="Q76" s="77"/>
      <c r="R76" s="77"/>
      <c r="S76" s="77"/>
    </row>
    <row r="77" spans="2:19" s="15" customFormat="1" ht="14.4">
      <c r="B77" s="265" t="s">
        <v>0</v>
      </c>
      <c r="C77" s="43" t="s">
        <v>144</v>
      </c>
      <c r="D77" s="86" t="s">
        <v>73</v>
      </c>
      <c r="E77" s="43"/>
      <c r="F77" s="141"/>
      <c r="G77" s="43" t="s">
        <v>101</v>
      </c>
      <c r="H77" s="45"/>
      <c r="I77" s="46" t="s">
        <v>103</v>
      </c>
      <c r="M77" s="19"/>
      <c r="O77" s="20"/>
      <c r="P77" s="21"/>
      <c r="Q77" s="21"/>
      <c r="R77" s="21"/>
      <c r="S77" s="21"/>
    </row>
    <row r="78" spans="2:19" s="15" customFormat="1" ht="14.4">
      <c r="B78" s="266"/>
      <c r="C78" s="30" t="s">
        <v>145</v>
      </c>
      <c r="D78" s="65" t="s">
        <v>74</v>
      </c>
      <c r="E78" s="30"/>
      <c r="F78" s="140"/>
      <c r="G78" s="33" t="s">
        <v>101</v>
      </c>
      <c r="H78" s="66"/>
      <c r="I78" s="47" t="s">
        <v>103</v>
      </c>
      <c r="M78" s="19"/>
      <c r="O78" s="20"/>
      <c r="P78" s="21"/>
      <c r="Q78" s="21"/>
      <c r="R78" s="21"/>
      <c r="S78" s="21"/>
    </row>
    <row r="79" spans="2:19" s="15" customFormat="1" ht="14.4">
      <c r="B79" s="266"/>
      <c r="C79" s="30" t="s">
        <v>146</v>
      </c>
      <c r="D79" s="65">
        <v>51</v>
      </c>
      <c r="E79" s="30"/>
      <c r="F79" s="140"/>
      <c r="G79" s="33" t="s">
        <v>101</v>
      </c>
      <c r="H79" s="66"/>
      <c r="I79" s="47" t="s">
        <v>103</v>
      </c>
      <c r="M79" s="19"/>
      <c r="O79" s="20"/>
      <c r="P79" s="21"/>
      <c r="Q79" s="21"/>
      <c r="R79" s="21"/>
      <c r="S79" s="21"/>
    </row>
    <row r="80" spans="2:19" s="15" customFormat="1" ht="26.4">
      <c r="B80" s="266"/>
      <c r="C80" s="68" t="s">
        <v>147</v>
      </c>
      <c r="D80" s="65">
        <v>52</v>
      </c>
      <c r="E80" s="30"/>
      <c r="F80" s="140"/>
      <c r="G80" s="33" t="s">
        <v>101</v>
      </c>
      <c r="H80" s="66"/>
      <c r="I80" s="47" t="s">
        <v>103</v>
      </c>
      <c r="M80" s="19"/>
      <c r="O80" s="20"/>
      <c r="P80" s="21"/>
      <c r="Q80" s="21"/>
      <c r="R80" s="21"/>
      <c r="S80" s="21"/>
    </row>
    <row r="81" spans="2:19" s="15" customFormat="1" ht="14.4">
      <c r="B81" s="266"/>
      <c r="C81" s="30" t="s">
        <v>148</v>
      </c>
      <c r="D81" s="65">
        <v>53</v>
      </c>
      <c r="E81" s="30"/>
      <c r="F81" s="140"/>
      <c r="G81" s="33" t="s">
        <v>101</v>
      </c>
      <c r="H81" s="66"/>
      <c r="I81" s="47" t="s">
        <v>103</v>
      </c>
      <c r="M81" s="19"/>
      <c r="O81" s="20"/>
      <c r="P81" s="21"/>
      <c r="Q81" s="21"/>
      <c r="R81" s="21"/>
      <c r="S81" s="21"/>
    </row>
    <row r="82" spans="2:19" s="15" customFormat="1" ht="14.4">
      <c r="B82" s="266"/>
      <c r="C82" s="30" t="s">
        <v>149</v>
      </c>
      <c r="D82" s="65">
        <v>54</v>
      </c>
      <c r="E82" s="30"/>
      <c r="F82" s="140"/>
      <c r="G82" s="33" t="s">
        <v>101</v>
      </c>
      <c r="H82" s="66"/>
      <c r="I82" s="47" t="s">
        <v>103</v>
      </c>
      <c r="M82" s="19"/>
      <c r="O82" s="20"/>
      <c r="P82" s="21"/>
      <c r="Q82" s="21"/>
      <c r="R82" s="21"/>
      <c r="S82" s="21"/>
    </row>
    <row r="83" spans="2:19" s="15" customFormat="1" ht="15" thickBot="1">
      <c r="B83" s="266"/>
      <c r="C83" s="30" t="s">
        <v>150</v>
      </c>
      <c r="D83" s="65">
        <v>55</v>
      </c>
      <c r="E83" s="30"/>
      <c r="F83" s="140"/>
      <c r="G83" s="33" t="s">
        <v>101</v>
      </c>
      <c r="H83" s="66"/>
      <c r="I83" s="47" t="s">
        <v>103</v>
      </c>
      <c r="M83" s="19"/>
      <c r="O83" s="20"/>
      <c r="P83" s="21"/>
      <c r="Q83" s="21"/>
      <c r="R83" s="21"/>
      <c r="S83" s="21"/>
    </row>
    <row r="84" spans="2:19" s="15" customFormat="1" ht="14.4">
      <c r="B84" s="255" t="s">
        <v>158</v>
      </c>
      <c r="C84" s="89" t="s">
        <v>151</v>
      </c>
      <c r="D84" s="65">
        <v>56</v>
      </c>
      <c r="E84" s="30"/>
      <c r="F84" s="140"/>
      <c r="G84" s="33" t="s">
        <v>101</v>
      </c>
      <c r="H84" s="66"/>
      <c r="I84" s="47" t="s">
        <v>103</v>
      </c>
      <c r="M84" s="19"/>
      <c r="O84" s="20"/>
      <c r="P84" s="21"/>
      <c r="Q84" s="21"/>
      <c r="R84" s="21"/>
      <c r="S84" s="21"/>
    </row>
    <row r="85" spans="2:19" s="15" customFormat="1" ht="42" customHeight="1">
      <c r="B85" s="256"/>
      <c r="C85" s="89" t="s">
        <v>152</v>
      </c>
      <c r="D85" s="65">
        <v>57</v>
      </c>
      <c r="E85" s="30"/>
      <c r="F85" s="140"/>
      <c r="G85" s="33" t="s">
        <v>101</v>
      </c>
      <c r="H85" s="66"/>
      <c r="I85" s="47" t="s">
        <v>103</v>
      </c>
      <c r="M85" s="19"/>
      <c r="O85" s="20"/>
      <c r="P85" s="21"/>
      <c r="Q85" s="21"/>
      <c r="R85" s="21"/>
      <c r="S85" s="21"/>
    </row>
    <row r="86" spans="2:19" s="15" customFormat="1" ht="15" thickBot="1">
      <c r="B86" s="93"/>
      <c r="C86" s="91" t="s">
        <v>153</v>
      </c>
      <c r="D86" s="79">
        <v>58</v>
      </c>
      <c r="E86" s="78"/>
      <c r="F86" s="142"/>
      <c r="G86" s="41" t="s">
        <v>101</v>
      </c>
      <c r="H86" s="80"/>
      <c r="I86" s="54" t="s">
        <v>103</v>
      </c>
      <c r="M86" s="19"/>
      <c r="O86" s="20"/>
      <c r="P86" s="21"/>
      <c r="Q86" s="21"/>
      <c r="R86" s="21"/>
      <c r="S86" s="21"/>
    </row>
    <row r="87" spans="2:19" s="15" customFormat="1">
      <c r="B87" s="22"/>
      <c r="F87" s="19"/>
      <c r="I87" s="18"/>
      <c r="M87" s="19"/>
      <c r="O87" s="20"/>
      <c r="P87" s="21"/>
      <c r="Q87" s="21"/>
      <c r="R87" s="21"/>
      <c r="S87" s="21"/>
    </row>
    <row r="88" spans="2:19" s="15" customFormat="1" ht="21">
      <c r="B88" s="96" t="s">
        <v>329</v>
      </c>
      <c r="F88" s="19"/>
      <c r="I88" s="18"/>
      <c r="M88" s="19"/>
      <c r="O88" s="20"/>
      <c r="P88" s="21"/>
      <c r="Q88" s="21"/>
      <c r="R88" s="21"/>
      <c r="S88" s="21"/>
    </row>
    <row r="89" spans="2:19">
      <c r="B89" s="21"/>
    </row>
    <row r="90" spans="2:19" ht="23.4">
      <c r="G90" s="100" t="s">
        <v>166</v>
      </c>
    </row>
    <row r="111" spans="2:19" s="19" customFormat="1">
      <c r="B111" s="22"/>
      <c r="C111" s="15"/>
      <c r="D111" s="15"/>
      <c r="E111" s="15"/>
      <c r="G111" s="15"/>
      <c r="H111" s="15"/>
      <c r="I111" s="18"/>
      <c r="J111" s="15"/>
      <c r="K111" s="15"/>
      <c r="N111" s="15"/>
      <c r="O111" s="20"/>
      <c r="P111" s="21"/>
      <c r="Q111" s="21"/>
      <c r="R111" s="21"/>
      <c r="S111" s="21"/>
    </row>
    <row r="112" spans="2:19" s="19" customFormat="1">
      <c r="B112" s="22"/>
      <c r="C112" s="15"/>
      <c r="D112" s="15"/>
      <c r="E112" s="15"/>
      <c r="G112" s="15"/>
      <c r="H112" s="15"/>
      <c r="I112" s="18"/>
      <c r="J112" s="15"/>
      <c r="K112" s="15"/>
      <c r="N112" s="15"/>
      <c r="O112" s="20"/>
      <c r="P112" s="21"/>
      <c r="Q112" s="21"/>
      <c r="R112" s="21"/>
      <c r="S112" s="21"/>
    </row>
    <row r="113" spans="2:19" s="19" customFormat="1">
      <c r="B113" s="22"/>
      <c r="C113" s="15"/>
      <c r="D113" s="15"/>
      <c r="E113" s="15"/>
      <c r="G113" s="15"/>
      <c r="H113" s="15"/>
      <c r="I113" s="18"/>
      <c r="J113" s="15"/>
      <c r="K113" s="15"/>
      <c r="N113" s="15"/>
      <c r="O113" s="20"/>
      <c r="P113" s="21"/>
      <c r="Q113" s="21"/>
      <c r="R113" s="21"/>
      <c r="S113" s="21"/>
    </row>
    <row r="114" spans="2:19" s="19" customFormat="1">
      <c r="B114" s="57" t="s">
        <v>104</v>
      </c>
      <c r="C114" s="15"/>
      <c r="D114" s="15"/>
      <c r="E114" s="15"/>
      <c r="G114" s="15"/>
      <c r="H114" s="15"/>
      <c r="I114" s="18"/>
      <c r="J114" s="15"/>
      <c r="K114" s="15"/>
      <c r="L114" s="12" t="s">
        <v>168</v>
      </c>
      <c r="N114" s="15"/>
      <c r="O114" s="20"/>
      <c r="P114" s="21"/>
      <c r="Q114" s="21"/>
      <c r="R114" s="21"/>
      <c r="S114" s="21"/>
    </row>
    <row r="116" spans="2:19">
      <c r="L116" s="12" t="s">
        <v>161</v>
      </c>
    </row>
    <row r="117" spans="2:19" s="15" customFormat="1">
      <c r="B117" s="22"/>
      <c r="F117" s="19"/>
      <c r="I117" s="18"/>
      <c r="L117" s="12" t="s">
        <v>325</v>
      </c>
      <c r="M117" s="19"/>
      <c r="O117" s="20"/>
      <c r="P117" s="21"/>
      <c r="Q117" s="21"/>
      <c r="R117" s="21"/>
      <c r="S117" s="21"/>
    </row>
    <row r="121" spans="2:19">
      <c r="L121" s="12" t="s">
        <v>168</v>
      </c>
    </row>
    <row r="123" spans="2:19">
      <c r="L123" s="12" t="s">
        <v>324</v>
      </c>
    </row>
    <row r="124" spans="2:19">
      <c r="L124" s="12"/>
    </row>
    <row r="133" spans="2:19" s="15" customFormat="1">
      <c r="B133" s="22"/>
      <c r="F133" s="19"/>
      <c r="I133" s="18"/>
      <c r="M133" s="19"/>
      <c r="O133" s="20"/>
      <c r="P133" s="21"/>
      <c r="Q133" s="21"/>
      <c r="R133" s="21"/>
      <c r="S133" s="21"/>
    </row>
  </sheetData>
  <sheetProtection password="EE4F" sheet="1"/>
  <mergeCells count="6">
    <mergeCell ref="B84:B85"/>
    <mergeCell ref="B22:B32"/>
    <mergeCell ref="B33:B41"/>
    <mergeCell ref="B42:B55"/>
    <mergeCell ref="B57:B74"/>
    <mergeCell ref="B77:B83"/>
  </mergeCells>
  <phoneticPr fontId="1"/>
  <hyperlinks>
    <hyperlink ref="C16" r:id="rId1" display="国税庁の確定申告のホームページはこちら" xr:uid="{00000000-0004-0000-0500-000000000000}"/>
    <hyperlink ref="F16" r:id="rId2" display="https://www.nta.go.jp/taxes/shiraberu/shinkoku/yoshiki/01/shinkokusho/pdf/r01/01.pdf" xr:uid="{00000000-0004-0000-0500-000001000000}"/>
    <hyperlink ref="F17" r:id="rId3" display="https://www.nta.go.jp/taxes/shiraberu/shinkoku/yoshiki/01/shinkokusho/pdf/r01/02.pdf" xr:uid="{00000000-0004-0000-0500-000002000000}"/>
  </hyperlinks>
  <pageMargins left="0.7" right="0.7" top="0.75" bottom="0.75" header="0.3" footer="0.3"/>
  <pageSetup paperSize="9"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6:V519"/>
  <sheetViews>
    <sheetView showGridLines="0" topLeftCell="A15" workbookViewId="0">
      <selection activeCell="W27" sqref="W27"/>
    </sheetView>
  </sheetViews>
  <sheetFormatPr defaultRowHeight="13.8"/>
  <cols>
    <col min="1" max="4" width="8.88671875" style="148"/>
    <col min="5" max="5" width="8.88671875" style="148" customWidth="1"/>
    <col min="6" max="10" width="8.88671875" style="148"/>
    <col min="11" max="12" width="9.5546875" style="148" customWidth="1"/>
    <col min="13" max="16384" width="8.88671875" style="148"/>
  </cols>
  <sheetData>
    <row r="16" spans="2:2">
      <c r="B16" s="155" t="s">
        <v>210</v>
      </c>
    </row>
    <row r="17" spans="2:22">
      <c r="B17" s="155"/>
    </row>
    <row r="18" spans="2:22">
      <c r="B18" s="155" t="s">
        <v>290</v>
      </c>
    </row>
    <row r="19" spans="2:22">
      <c r="B19" s="155" t="s">
        <v>211</v>
      </c>
    </row>
    <row r="20" spans="2:22">
      <c r="B20" s="155"/>
    </row>
    <row r="21" spans="2:22">
      <c r="B21" s="155" t="s">
        <v>212</v>
      </c>
    </row>
    <row r="22" spans="2:22">
      <c r="B22" s="155" t="s">
        <v>213</v>
      </c>
    </row>
    <row r="23" spans="2:22">
      <c r="B23" s="149"/>
    </row>
    <row r="24" spans="2:22" ht="28.2">
      <c r="B24" s="165" t="s">
        <v>214</v>
      </c>
      <c r="C24" s="164"/>
      <c r="D24" s="164"/>
      <c r="E24" s="164"/>
      <c r="F24" s="164"/>
      <c r="G24" s="164"/>
      <c r="H24" s="164"/>
      <c r="I24" s="164"/>
      <c r="J24" s="164"/>
      <c r="M24" s="166" t="s">
        <v>291</v>
      </c>
      <c r="N24" s="166"/>
      <c r="O24" s="166"/>
      <c r="P24" s="166"/>
      <c r="Q24" s="166"/>
      <c r="R24" s="167"/>
      <c r="S24" s="167"/>
      <c r="T24" s="167"/>
      <c r="U24" s="167"/>
    </row>
    <row r="25" spans="2:22">
      <c r="B25" s="149"/>
      <c r="E25" s="151"/>
    </row>
    <row r="26" spans="2:22" ht="25.8">
      <c r="B26" s="154"/>
      <c r="E26" s="151"/>
    </row>
    <row r="27" spans="2:22">
      <c r="B27" s="149"/>
      <c r="E27" s="151"/>
    </row>
    <row r="28" spans="2:22" ht="23.4">
      <c r="B28" s="162" t="s">
        <v>215</v>
      </c>
      <c r="C28" s="160"/>
      <c r="D28" s="160"/>
      <c r="E28" s="151"/>
      <c r="M28" s="163" t="s">
        <v>216</v>
      </c>
      <c r="N28" s="160"/>
      <c r="O28" s="160"/>
    </row>
    <row r="29" spans="2:22">
      <c r="B29" s="149"/>
      <c r="E29" s="269" t="s">
        <v>219</v>
      </c>
      <c r="F29" s="270"/>
      <c r="G29" s="270"/>
      <c r="H29" s="270"/>
      <c r="I29" s="270"/>
      <c r="J29" s="270"/>
      <c r="K29" s="270"/>
      <c r="L29" s="158"/>
      <c r="P29" s="271" t="s">
        <v>220</v>
      </c>
      <c r="Q29" s="272"/>
      <c r="R29" s="272"/>
      <c r="S29" s="272"/>
      <c r="T29" s="272"/>
      <c r="U29" s="272"/>
      <c r="V29" s="272"/>
    </row>
    <row r="30" spans="2:22">
      <c r="B30" s="149"/>
      <c r="E30" s="270"/>
      <c r="F30" s="270"/>
      <c r="G30" s="270"/>
      <c r="H30" s="270"/>
      <c r="I30" s="270"/>
      <c r="J30" s="270"/>
      <c r="K30" s="270"/>
      <c r="L30" s="158"/>
      <c r="P30" s="272"/>
      <c r="Q30" s="272"/>
      <c r="R30" s="272"/>
      <c r="S30" s="272"/>
      <c r="T30" s="272"/>
      <c r="U30" s="272"/>
      <c r="V30" s="272"/>
    </row>
    <row r="31" spans="2:22">
      <c r="B31" s="149"/>
      <c r="E31" s="270"/>
      <c r="F31" s="270"/>
      <c r="G31" s="270"/>
      <c r="H31" s="270"/>
      <c r="I31" s="270"/>
      <c r="J31" s="270"/>
      <c r="K31" s="270"/>
      <c r="L31" s="158"/>
      <c r="P31" s="272"/>
      <c r="Q31" s="272"/>
      <c r="R31" s="272"/>
      <c r="S31" s="272"/>
      <c r="T31" s="272"/>
      <c r="U31" s="272"/>
      <c r="V31" s="272"/>
    </row>
    <row r="32" spans="2:22">
      <c r="B32" s="149"/>
      <c r="E32" s="270"/>
      <c r="F32" s="270"/>
      <c r="G32" s="270"/>
      <c r="H32" s="270"/>
      <c r="I32" s="270"/>
      <c r="J32" s="270"/>
      <c r="K32" s="270"/>
      <c r="L32" s="158"/>
      <c r="P32" s="272"/>
      <c r="Q32" s="272"/>
      <c r="R32" s="272"/>
      <c r="S32" s="272"/>
      <c r="T32" s="272"/>
      <c r="U32" s="272"/>
      <c r="V32" s="272"/>
    </row>
    <row r="33" spans="2:22">
      <c r="B33" s="149"/>
      <c r="E33" s="270"/>
      <c r="F33" s="270"/>
      <c r="G33" s="270"/>
      <c r="H33" s="270"/>
      <c r="I33" s="270"/>
      <c r="J33" s="270"/>
      <c r="K33" s="270"/>
      <c r="L33" s="158"/>
      <c r="P33" s="272"/>
      <c r="Q33" s="272"/>
      <c r="R33" s="272"/>
      <c r="S33" s="272"/>
      <c r="T33" s="272"/>
      <c r="U33" s="272"/>
      <c r="V33" s="272"/>
    </row>
    <row r="34" spans="2:22">
      <c r="B34" s="149"/>
      <c r="E34" s="270"/>
      <c r="F34" s="270"/>
      <c r="G34" s="270"/>
      <c r="H34" s="270"/>
      <c r="I34" s="270"/>
      <c r="J34" s="270"/>
      <c r="K34" s="270"/>
      <c r="L34" s="158"/>
      <c r="P34" s="272"/>
      <c r="Q34" s="272"/>
      <c r="R34" s="272"/>
      <c r="S34" s="272"/>
      <c r="T34" s="272"/>
      <c r="U34" s="272"/>
      <c r="V34" s="272"/>
    </row>
    <row r="35" spans="2:22">
      <c r="B35" s="150" t="s">
        <v>216</v>
      </c>
      <c r="E35" s="270"/>
      <c r="F35" s="270"/>
      <c r="G35" s="270"/>
      <c r="H35" s="270"/>
      <c r="I35" s="270"/>
      <c r="J35" s="270"/>
      <c r="K35" s="270"/>
      <c r="L35" s="158"/>
      <c r="P35" s="272"/>
      <c r="Q35" s="272"/>
      <c r="R35" s="272"/>
      <c r="S35" s="272"/>
      <c r="T35" s="272"/>
      <c r="U35" s="272"/>
      <c r="V35" s="272"/>
    </row>
    <row r="36" spans="2:22">
      <c r="B36" s="149"/>
      <c r="E36" s="270"/>
      <c r="F36" s="270"/>
      <c r="G36" s="270"/>
      <c r="H36" s="270"/>
      <c r="I36" s="270"/>
      <c r="J36" s="270"/>
      <c r="K36" s="270"/>
      <c r="L36" s="158"/>
      <c r="P36" s="272"/>
      <c r="Q36" s="272"/>
      <c r="R36" s="272"/>
      <c r="S36" s="272"/>
      <c r="T36" s="272"/>
      <c r="U36" s="272"/>
      <c r="V36" s="272"/>
    </row>
    <row r="37" spans="2:22">
      <c r="B37" s="149"/>
      <c r="E37" s="270"/>
      <c r="F37" s="270"/>
      <c r="G37" s="270"/>
      <c r="H37" s="270"/>
      <c r="I37" s="270"/>
      <c r="J37" s="270"/>
      <c r="K37" s="270"/>
      <c r="L37" s="158"/>
      <c r="P37" s="272"/>
      <c r="Q37" s="272"/>
      <c r="R37" s="272"/>
      <c r="S37" s="272"/>
      <c r="T37" s="272"/>
      <c r="U37" s="272"/>
      <c r="V37" s="272"/>
    </row>
    <row r="38" spans="2:22" ht="13.2" customHeight="1">
      <c r="B38" s="149"/>
    </row>
    <row r="39" spans="2:22" ht="23.4">
      <c r="B39" s="162" t="s">
        <v>217</v>
      </c>
      <c r="C39" s="160"/>
      <c r="D39" s="160"/>
      <c r="E39" s="151"/>
      <c r="M39" s="163" t="s">
        <v>218</v>
      </c>
      <c r="N39" s="160"/>
      <c r="O39" s="160"/>
    </row>
    <row r="40" spans="2:22">
      <c r="B40" s="149"/>
      <c r="E40" s="269" t="s">
        <v>221</v>
      </c>
      <c r="F40" s="270"/>
      <c r="G40" s="270"/>
      <c r="H40" s="270"/>
      <c r="I40" s="270"/>
      <c r="J40" s="270"/>
      <c r="K40" s="270"/>
      <c r="L40" s="158"/>
      <c r="P40" s="271" t="s">
        <v>224</v>
      </c>
      <c r="Q40" s="272"/>
      <c r="R40" s="272"/>
      <c r="S40" s="272"/>
      <c r="T40" s="272"/>
      <c r="U40" s="272"/>
      <c r="V40" s="272"/>
    </row>
    <row r="41" spans="2:22">
      <c r="B41" s="149"/>
      <c r="E41" s="270"/>
      <c r="F41" s="270"/>
      <c r="G41" s="270"/>
      <c r="H41" s="270"/>
      <c r="I41" s="270"/>
      <c r="J41" s="270"/>
      <c r="K41" s="270"/>
      <c r="L41" s="158"/>
      <c r="P41" s="272"/>
      <c r="Q41" s="272"/>
      <c r="R41" s="272"/>
      <c r="S41" s="272"/>
      <c r="T41" s="272"/>
      <c r="U41" s="272"/>
      <c r="V41" s="272"/>
    </row>
    <row r="42" spans="2:22">
      <c r="B42" s="149"/>
      <c r="E42" s="270"/>
      <c r="F42" s="270"/>
      <c r="G42" s="270"/>
      <c r="H42" s="270"/>
      <c r="I42" s="270"/>
      <c r="J42" s="270"/>
      <c r="K42" s="270"/>
      <c r="L42" s="158"/>
      <c r="P42" s="272"/>
      <c r="Q42" s="272"/>
      <c r="R42" s="272"/>
      <c r="S42" s="272"/>
      <c r="T42" s="272"/>
      <c r="U42" s="272"/>
      <c r="V42" s="272"/>
    </row>
    <row r="43" spans="2:22">
      <c r="B43" s="149"/>
      <c r="E43" s="270"/>
      <c r="F43" s="270"/>
      <c r="G43" s="270"/>
      <c r="H43" s="270"/>
      <c r="I43" s="270"/>
      <c r="J43" s="270"/>
      <c r="K43" s="270"/>
      <c r="L43" s="158"/>
      <c r="P43" s="272"/>
      <c r="Q43" s="272"/>
      <c r="R43" s="272"/>
      <c r="S43" s="272"/>
      <c r="T43" s="272"/>
      <c r="U43" s="272"/>
      <c r="V43" s="272"/>
    </row>
    <row r="44" spans="2:22">
      <c r="B44" s="149"/>
      <c r="E44" s="270"/>
      <c r="F44" s="270"/>
      <c r="G44" s="270"/>
      <c r="H44" s="270"/>
      <c r="I44" s="270"/>
      <c r="J44" s="270"/>
      <c r="K44" s="270"/>
      <c r="L44" s="158"/>
      <c r="P44" s="272"/>
      <c r="Q44" s="272"/>
      <c r="R44" s="272"/>
      <c r="S44" s="272"/>
      <c r="T44" s="272"/>
      <c r="U44" s="272"/>
      <c r="V44" s="272"/>
    </row>
    <row r="45" spans="2:22">
      <c r="B45" s="149"/>
      <c r="E45" s="270"/>
      <c r="F45" s="270"/>
      <c r="G45" s="270"/>
      <c r="H45" s="270"/>
      <c r="I45" s="270"/>
      <c r="J45" s="270"/>
      <c r="K45" s="270"/>
      <c r="L45" s="158"/>
      <c r="P45" s="272"/>
      <c r="Q45" s="272"/>
      <c r="R45" s="272"/>
      <c r="S45" s="272"/>
      <c r="T45" s="272"/>
      <c r="U45" s="272"/>
      <c r="V45" s="272"/>
    </row>
    <row r="46" spans="2:22">
      <c r="B46" s="150" t="s">
        <v>216</v>
      </c>
      <c r="E46" s="270"/>
      <c r="F46" s="270"/>
      <c r="G46" s="270"/>
      <c r="H46" s="270"/>
      <c r="I46" s="270"/>
      <c r="J46" s="270"/>
      <c r="K46" s="270"/>
      <c r="L46" s="158"/>
      <c r="P46" s="272"/>
      <c r="Q46" s="272"/>
      <c r="R46" s="272"/>
      <c r="S46" s="272"/>
      <c r="T46" s="272"/>
      <c r="U46" s="272"/>
      <c r="V46" s="272"/>
    </row>
    <row r="47" spans="2:22">
      <c r="B47" s="149"/>
      <c r="E47" s="270"/>
      <c r="F47" s="270"/>
      <c r="G47" s="270"/>
      <c r="H47" s="270"/>
      <c r="I47" s="270"/>
      <c r="J47" s="270"/>
      <c r="K47" s="270"/>
      <c r="L47" s="158"/>
      <c r="P47" s="272"/>
      <c r="Q47" s="272"/>
      <c r="R47" s="272"/>
      <c r="S47" s="272"/>
      <c r="T47" s="272"/>
      <c r="U47" s="272"/>
      <c r="V47" s="272"/>
    </row>
    <row r="48" spans="2:22">
      <c r="B48" s="149"/>
      <c r="E48" s="270"/>
      <c r="F48" s="270"/>
      <c r="G48" s="270"/>
      <c r="H48" s="270"/>
      <c r="I48" s="270"/>
      <c r="J48" s="270"/>
      <c r="K48" s="270"/>
      <c r="L48" s="158"/>
      <c r="P48" s="272"/>
      <c r="Q48" s="272"/>
      <c r="R48" s="272"/>
      <c r="S48" s="272"/>
      <c r="T48" s="272"/>
      <c r="U48" s="272"/>
      <c r="V48" s="272"/>
    </row>
    <row r="50" spans="2:22" ht="23.4">
      <c r="B50" s="162" t="s">
        <v>222</v>
      </c>
      <c r="C50" s="160"/>
      <c r="D50" s="160"/>
      <c r="E50" s="161"/>
      <c r="M50" s="163" t="s">
        <v>223</v>
      </c>
      <c r="N50" s="160"/>
      <c r="O50" s="160"/>
      <c r="P50" s="160"/>
    </row>
    <row r="51" spans="2:22">
      <c r="B51" s="149"/>
      <c r="E51" s="269" t="s">
        <v>225</v>
      </c>
      <c r="F51" s="270"/>
      <c r="G51" s="270"/>
      <c r="H51" s="270"/>
      <c r="I51" s="270"/>
      <c r="J51" s="270"/>
      <c r="K51" s="270"/>
      <c r="L51" s="158"/>
      <c r="P51" s="271" t="s">
        <v>226</v>
      </c>
      <c r="Q51" s="272"/>
      <c r="R51" s="272"/>
      <c r="S51" s="272"/>
      <c r="T51" s="272"/>
      <c r="U51" s="272"/>
      <c r="V51" s="272"/>
    </row>
    <row r="52" spans="2:22">
      <c r="B52" s="149"/>
      <c r="E52" s="270"/>
      <c r="F52" s="270"/>
      <c r="G52" s="270"/>
      <c r="H52" s="270"/>
      <c r="I52" s="270"/>
      <c r="J52" s="270"/>
      <c r="K52" s="270"/>
      <c r="L52" s="158"/>
      <c r="P52" s="272"/>
      <c r="Q52" s="272"/>
      <c r="R52" s="272"/>
      <c r="S52" s="272"/>
      <c r="T52" s="272"/>
      <c r="U52" s="272"/>
      <c r="V52" s="272"/>
    </row>
    <row r="53" spans="2:22">
      <c r="B53" s="149"/>
      <c r="E53" s="270"/>
      <c r="F53" s="270"/>
      <c r="G53" s="270"/>
      <c r="H53" s="270"/>
      <c r="I53" s="270"/>
      <c r="J53" s="270"/>
      <c r="K53" s="270"/>
      <c r="L53" s="158"/>
      <c r="P53" s="272"/>
      <c r="Q53" s="272"/>
      <c r="R53" s="272"/>
      <c r="S53" s="272"/>
      <c r="T53" s="272"/>
      <c r="U53" s="272"/>
      <c r="V53" s="272"/>
    </row>
    <row r="54" spans="2:22">
      <c r="B54" s="149"/>
      <c r="E54" s="270"/>
      <c r="F54" s="270"/>
      <c r="G54" s="270"/>
      <c r="H54" s="270"/>
      <c r="I54" s="270"/>
      <c r="J54" s="270"/>
      <c r="K54" s="270"/>
      <c r="L54" s="158"/>
      <c r="P54" s="272"/>
      <c r="Q54" s="272"/>
      <c r="R54" s="272"/>
      <c r="S54" s="272"/>
      <c r="T54" s="272"/>
      <c r="U54" s="272"/>
      <c r="V54" s="272"/>
    </row>
    <row r="55" spans="2:22">
      <c r="B55" s="149"/>
      <c r="E55" s="270"/>
      <c r="F55" s="270"/>
      <c r="G55" s="270"/>
      <c r="H55" s="270"/>
      <c r="I55" s="270"/>
      <c r="J55" s="270"/>
      <c r="K55" s="270"/>
      <c r="L55" s="158"/>
      <c r="P55" s="272"/>
      <c r="Q55" s="272"/>
      <c r="R55" s="272"/>
      <c r="S55" s="272"/>
      <c r="T55" s="272"/>
      <c r="U55" s="272"/>
      <c r="V55" s="272"/>
    </row>
    <row r="56" spans="2:22">
      <c r="B56" s="149"/>
      <c r="E56" s="270"/>
      <c r="F56" s="270"/>
      <c r="G56" s="270"/>
      <c r="H56" s="270"/>
      <c r="I56" s="270"/>
      <c r="J56" s="270"/>
      <c r="K56" s="270"/>
      <c r="L56" s="158"/>
      <c r="P56" s="272"/>
      <c r="Q56" s="272"/>
      <c r="R56" s="272"/>
      <c r="S56" s="272"/>
      <c r="T56" s="272"/>
      <c r="U56" s="272"/>
      <c r="V56" s="272"/>
    </row>
    <row r="57" spans="2:22">
      <c r="B57" s="150"/>
      <c r="E57" s="270"/>
      <c r="F57" s="270"/>
      <c r="G57" s="270"/>
      <c r="H57" s="270"/>
      <c r="I57" s="270"/>
      <c r="J57" s="270"/>
      <c r="K57" s="270"/>
      <c r="L57" s="158"/>
      <c r="P57" s="272"/>
      <c r="Q57" s="272"/>
      <c r="R57" s="272"/>
      <c r="S57" s="272"/>
      <c r="T57" s="272"/>
      <c r="U57" s="272"/>
      <c r="V57" s="272"/>
    </row>
    <row r="58" spans="2:22">
      <c r="B58" s="149"/>
      <c r="E58" s="270"/>
      <c r="F58" s="270"/>
      <c r="G58" s="270"/>
      <c r="H58" s="270"/>
      <c r="I58" s="270"/>
      <c r="J58" s="270"/>
      <c r="K58" s="270"/>
      <c r="L58" s="158"/>
      <c r="P58" s="272"/>
      <c r="Q58" s="272"/>
      <c r="R58" s="272"/>
      <c r="S58" s="272"/>
      <c r="T58" s="272"/>
      <c r="U58" s="272"/>
      <c r="V58" s="272"/>
    </row>
    <row r="59" spans="2:22">
      <c r="B59" s="149"/>
      <c r="E59" s="270"/>
      <c r="F59" s="270"/>
      <c r="G59" s="270"/>
      <c r="H59" s="270"/>
      <c r="I59" s="270"/>
      <c r="J59" s="270"/>
      <c r="K59" s="270"/>
      <c r="L59" s="158"/>
      <c r="P59" s="272"/>
      <c r="Q59" s="272"/>
      <c r="R59" s="272"/>
      <c r="S59" s="272"/>
      <c r="T59" s="272"/>
      <c r="U59" s="272"/>
      <c r="V59" s="272"/>
    </row>
    <row r="61" spans="2:22" ht="23.4">
      <c r="B61" s="162" t="s">
        <v>227</v>
      </c>
      <c r="C61" s="160"/>
      <c r="D61" s="160"/>
      <c r="E61" s="151"/>
      <c r="M61" s="163" t="s">
        <v>228</v>
      </c>
      <c r="N61" s="168"/>
      <c r="O61" s="168"/>
    </row>
    <row r="62" spans="2:22">
      <c r="B62" s="149"/>
      <c r="E62" s="269" t="s">
        <v>258</v>
      </c>
      <c r="F62" s="270"/>
      <c r="G62" s="270"/>
      <c r="H62" s="270"/>
      <c r="I62" s="270"/>
      <c r="J62" s="270"/>
      <c r="K62" s="270"/>
      <c r="L62" s="158"/>
      <c r="P62" s="271" t="s">
        <v>259</v>
      </c>
      <c r="Q62" s="272"/>
      <c r="R62" s="272"/>
      <c r="S62" s="272"/>
      <c r="T62" s="272"/>
      <c r="U62" s="272"/>
      <c r="V62" s="272"/>
    </row>
    <row r="63" spans="2:22">
      <c r="B63" s="149"/>
      <c r="E63" s="270"/>
      <c r="F63" s="270"/>
      <c r="G63" s="270"/>
      <c r="H63" s="270"/>
      <c r="I63" s="270"/>
      <c r="J63" s="270"/>
      <c r="K63" s="270"/>
      <c r="L63" s="158"/>
      <c r="P63" s="272"/>
      <c r="Q63" s="272"/>
      <c r="R63" s="272"/>
      <c r="S63" s="272"/>
      <c r="T63" s="272"/>
      <c r="U63" s="272"/>
      <c r="V63" s="272"/>
    </row>
    <row r="64" spans="2:22">
      <c r="B64" s="149"/>
      <c r="E64" s="270"/>
      <c r="F64" s="270"/>
      <c r="G64" s="270"/>
      <c r="H64" s="270"/>
      <c r="I64" s="270"/>
      <c r="J64" s="270"/>
      <c r="K64" s="270"/>
      <c r="L64" s="158"/>
      <c r="P64" s="272"/>
      <c r="Q64" s="272"/>
      <c r="R64" s="272"/>
      <c r="S64" s="272"/>
      <c r="T64" s="272"/>
      <c r="U64" s="272"/>
      <c r="V64" s="272"/>
    </row>
    <row r="65" spans="2:22">
      <c r="B65" s="149"/>
      <c r="E65" s="270"/>
      <c r="F65" s="270"/>
      <c r="G65" s="270"/>
      <c r="H65" s="270"/>
      <c r="I65" s="270"/>
      <c r="J65" s="270"/>
      <c r="K65" s="270"/>
      <c r="L65" s="158"/>
      <c r="P65" s="272"/>
      <c r="Q65" s="272"/>
      <c r="R65" s="272"/>
      <c r="S65" s="272"/>
      <c r="T65" s="272"/>
      <c r="U65" s="272"/>
      <c r="V65" s="272"/>
    </row>
    <row r="66" spans="2:22">
      <c r="B66" s="149"/>
      <c r="E66" s="270"/>
      <c r="F66" s="270"/>
      <c r="G66" s="270"/>
      <c r="H66" s="270"/>
      <c r="I66" s="270"/>
      <c r="J66" s="270"/>
      <c r="K66" s="270"/>
      <c r="L66" s="158"/>
      <c r="P66" s="272"/>
      <c r="Q66" s="272"/>
      <c r="R66" s="272"/>
      <c r="S66" s="272"/>
      <c r="T66" s="272"/>
      <c r="U66" s="272"/>
      <c r="V66" s="272"/>
    </row>
    <row r="67" spans="2:22">
      <c r="B67" s="149"/>
      <c r="E67" s="270"/>
      <c r="F67" s="270"/>
      <c r="G67" s="270"/>
      <c r="H67" s="270"/>
      <c r="I67" s="270"/>
      <c r="J67" s="270"/>
      <c r="K67" s="270"/>
      <c r="L67" s="158"/>
      <c r="P67" s="272"/>
      <c r="Q67" s="272"/>
      <c r="R67" s="272"/>
      <c r="S67" s="272"/>
      <c r="T67" s="272"/>
      <c r="U67" s="272"/>
      <c r="V67" s="272"/>
    </row>
    <row r="68" spans="2:22">
      <c r="B68" s="150"/>
      <c r="E68" s="270"/>
      <c r="F68" s="270"/>
      <c r="G68" s="270"/>
      <c r="H68" s="270"/>
      <c r="I68" s="270"/>
      <c r="J68" s="270"/>
      <c r="K68" s="270"/>
      <c r="L68" s="158"/>
      <c r="P68" s="272"/>
      <c r="Q68" s="272"/>
      <c r="R68" s="272"/>
      <c r="S68" s="272"/>
      <c r="T68" s="272"/>
      <c r="U68" s="272"/>
      <c r="V68" s="272"/>
    </row>
    <row r="69" spans="2:22">
      <c r="B69" s="149"/>
      <c r="E69" s="270"/>
      <c r="F69" s="270"/>
      <c r="G69" s="270"/>
      <c r="H69" s="270"/>
      <c r="I69" s="270"/>
      <c r="J69" s="270"/>
      <c r="K69" s="270"/>
      <c r="L69" s="158"/>
      <c r="P69" s="272"/>
      <c r="Q69" s="272"/>
      <c r="R69" s="272"/>
      <c r="S69" s="272"/>
      <c r="T69" s="272"/>
      <c r="U69" s="272"/>
      <c r="V69" s="272"/>
    </row>
    <row r="70" spans="2:22">
      <c r="B70" s="149"/>
      <c r="E70" s="270"/>
      <c r="F70" s="270"/>
      <c r="G70" s="270"/>
      <c r="H70" s="270"/>
      <c r="I70" s="270"/>
      <c r="J70" s="270"/>
      <c r="K70" s="270"/>
      <c r="L70" s="158"/>
      <c r="P70" s="272"/>
      <c r="Q70" s="272"/>
      <c r="R70" s="272"/>
      <c r="S70" s="272"/>
      <c r="T70" s="272"/>
      <c r="U70" s="272"/>
      <c r="V70" s="272"/>
    </row>
    <row r="72" spans="2:22" ht="23.4">
      <c r="B72" s="162" t="s">
        <v>229</v>
      </c>
      <c r="C72" s="168"/>
      <c r="D72" s="168"/>
      <c r="E72" s="151"/>
      <c r="M72" s="163" t="s">
        <v>230</v>
      </c>
      <c r="N72" s="168"/>
      <c r="O72" s="168"/>
    </row>
    <row r="73" spans="2:22">
      <c r="B73" s="149"/>
      <c r="E73" s="269" t="s">
        <v>260</v>
      </c>
      <c r="F73" s="270"/>
      <c r="G73" s="270"/>
      <c r="H73" s="270"/>
      <c r="I73" s="270"/>
      <c r="J73" s="270"/>
      <c r="K73" s="270"/>
      <c r="L73" s="158"/>
      <c r="P73" s="271" t="s">
        <v>261</v>
      </c>
      <c r="Q73" s="272"/>
      <c r="R73" s="272"/>
      <c r="S73" s="272"/>
      <c r="T73" s="272"/>
      <c r="U73" s="272"/>
      <c r="V73" s="272"/>
    </row>
    <row r="74" spans="2:22">
      <c r="B74" s="149"/>
      <c r="E74" s="270"/>
      <c r="F74" s="270"/>
      <c r="G74" s="270"/>
      <c r="H74" s="270"/>
      <c r="I74" s="270"/>
      <c r="J74" s="270"/>
      <c r="K74" s="270"/>
      <c r="L74" s="158"/>
      <c r="P74" s="272"/>
      <c r="Q74" s="272"/>
      <c r="R74" s="272"/>
      <c r="S74" s="272"/>
      <c r="T74" s="272"/>
      <c r="U74" s="272"/>
      <c r="V74" s="272"/>
    </row>
    <row r="75" spans="2:22">
      <c r="B75" s="149"/>
      <c r="E75" s="270"/>
      <c r="F75" s="270"/>
      <c r="G75" s="270"/>
      <c r="H75" s="270"/>
      <c r="I75" s="270"/>
      <c r="J75" s="270"/>
      <c r="K75" s="270"/>
      <c r="L75" s="158"/>
      <c r="P75" s="272"/>
      <c r="Q75" s="272"/>
      <c r="R75" s="272"/>
      <c r="S75" s="272"/>
      <c r="T75" s="272"/>
      <c r="U75" s="272"/>
      <c r="V75" s="272"/>
    </row>
    <row r="76" spans="2:22">
      <c r="B76" s="149"/>
      <c r="E76" s="270"/>
      <c r="F76" s="270"/>
      <c r="G76" s="270"/>
      <c r="H76" s="270"/>
      <c r="I76" s="270"/>
      <c r="J76" s="270"/>
      <c r="K76" s="270"/>
      <c r="L76" s="158"/>
      <c r="P76" s="272"/>
      <c r="Q76" s="272"/>
      <c r="R76" s="272"/>
      <c r="S76" s="272"/>
      <c r="T76" s="272"/>
      <c r="U76" s="272"/>
      <c r="V76" s="272"/>
    </row>
    <row r="77" spans="2:22">
      <c r="B77" s="149"/>
      <c r="E77" s="270"/>
      <c r="F77" s="270"/>
      <c r="G77" s="270"/>
      <c r="H77" s="270"/>
      <c r="I77" s="270"/>
      <c r="J77" s="270"/>
      <c r="K77" s="270"/>
      <c r="L77" s="158"/>
      <c r="P77" s="272"/>
      <c r="Q77" s="272"/>
      <c r="R77" s="272"/>
      <c r="S77" s="272"/>
      <c r="T77" s="272"/>
      <c r="U77" s="272"/>
      <c r="V77" s="272"/>
    </row>
    <row r="78" spans="2:22">
      <c r="B78" s="149"/>
      <c r="E78" s="270"/>
      <c r="F78" s="270"/>
      <c r="G78" s="270"/>
      <c r="H78" s="270"/>
      <c r="I78" s="270"/>
      <c r="J78" s="270"/>
      <c r="K78" s="270"/>
      <c r="L78" s="158"/>
      <c r="P78" s="272"/>
      <c r="Q78" s="272"/>
      <c r="R78" s="272"/>
      <c r="S78" s="272"/>
      <c r="T78" s="272"/>
      <c r="U78" s="272"/>
      <c r="V78" s="272"/>
    </row>
    <row r="79" spans="2:22">
      <c r="B79" s="150"/>
      <c r="E79" s="270"/>
      <c r="F79" s="270"/>
      <c r="G79" s="270"/>
      <c r="H79" s="270"/>
      <c r="I79" s="270"/>
      <c r="J79" s="270"/>
      <c r="K79" s="270"/>
      <c r="L79" s="158"/>
      <c r="P79" s="272"/>
      <c r="Q79" s="272"/>
      <c r="R79" s="272"/>
      <c r="S79" s="272"/>
      <c r="T79" s="272"/>
      <c r="U79" s="272"/>
      <c r="V79" s="272"/>
    </row>
    <row r="80" spans="2:22">
      <c r="B80" s="149"/>
      <c r="E80" s="270"/>
      <c r="F80" s="270"/>
      <c r="G80" s="270"/>
      <c r="H80" s="270"/>
      <c r="I80" s="270"/>
      <c r="J80" s="270"/>
      <c r="K80" s="270"/>
      <c r="L80" s="158"/>
      <c r="P80" s="272"/>
      <c r="Q80" s="272"/>
      <c r="R80" s="272"/>
      <c r="S80" s="272"/>
      <c r="T80" s="272"/>
      <c r="U80" s="272"/>
      <c r="V80" s="272"/>
    </row>
    <row r="81" spans="2:22">
      <c r="B81" s="149"/>
      <c r="E81" s="270"/>
      <c r="F81" s="270"/>
      <c r="G81" s="270"/>
      <c r="H81" s="270"/>
      <c r="I81" s="270"/>
      <c r="J81" s="270"/>
      <c r="K81" s="270"/>
      <c r="L81" s="158"/>
      <c r="P81" s="272"/>
      <c r="Q81" s="272"/>
      <c r="R81" s="272"/>
      <c r="S81" s="272"/>
      <c r="T81" s="272"/>
      <c r="U81" s="272"/>
      <c r="V81" s="272"/>
    </row>
    <row r="83" spans="2:22" ht="23.4">
      <c r="B83" s="162" t="s">
        <v>231</v>
      </c>
      <c r="C83" s="168"/>
      <c r="D83" s="168"/>
      <c r="E83" s="151"/>
      <c r="M83" s="163" t="s">
        <v>232</v>
      </c>
      <c r="N83" s="168"/>
      <c r="O83" s="168"/>
    </row>
    <row r="84" spans="2:22">
      <c r="B84" s="149"/>
      <c r="E84" s="269" t="s">
        <v>262</v>
      </c>
      <c r="F84" s="270"/>
      <c r="G84" s="270"/>
      <c r="H84" s="270"/>
      <c r="I84" s="270"/>
      <c r="J84" s="270"/>
      <c r="K84" s="270"/>
      <c r="L84" s="158"/>
      <c r="P84" s="271" t="s">
        <v>263</v>
      </c>
      <c r="Q84" s="272"/>
      <c r="R84" s="272"/>
      <c r="S84" s="272"/>
      <c r="T84" s="272"/>
      <c r="U84" s="272"/>
      <c r="V84" s="272"/>
    </row>
    <row r="85" spans="2:22">
      <c r="B85" s="149"/>
      <c r="E85" s="270"/>
      <c r="F85" s="270"/>
      <c r="G85" s="270"/>
      <c r="H85" s="270"/>
      <c r="I85" s="270"/>
      <c r="J85" s="270"/>
      <c r="K85" s="270"/>
      <c r="L85" s="158"/>
      <c r="P85" s="272"/>
      <c r="Q85" s="272"/>
      <c r="R85" s="272"/>
      <c r="S85" s="272"/>
      <c r="T85" s="272"/>
      <c r="U85" s="272"/>
      <c r="V85" s="272"/>
    </row>
    <row r="86" spans="2:22">
      <c r="B86" s="149"/>
      <c r="E86" s="270"/>
      <c r="F86" s="270"/>
      <c r="G86" s="270"/>
      <c r="H86" s="270"/>
      <c r="I86" s="270"/>
      <c r="J86" s="270"/>
      <c r="K86" s="270"/>
      <c r="L86" s="158"/>
      <c r="P86" s="272"/>
      <c r="Q86" s="272"/>
      <c r="R86" s="272"/>
      <c r="S86" s="272"/>
      <c r="T86" s="272"/>
      <c r="U86" s="272"/>
      <c r="V86" s="272"/>
    </row>
    <row r="87" spans="2:22">
      <c r="B87" s="149"/>
      <c r="E87" s="270"/>
      <c r="F87" s="270"/>
      <c r="G87" s="270"/>
      <c r="H87" s="270"/>
      <c r="I87" s="270"/>
      <c r="J87" s="270"/>
      <c r="K87" s="270"/>
      <c r="L87" s="158"/>
      <c r="P87" s="272"/>
      <c r="Q87" s="272"/>
      <c r="R87" s="272"/>
      <c r="S87" s="272"/>
      <c r="T87" s="272"/>
      <c r="U87" s="272"/>
      <c r="V87" s="272"/>
    </row>
    <row r="88" spans="2:22">
      <c r="B88" s="149"/>
      <c r="E88" s="270"/>
      <c r="F88" s="270"/>
      <c r="G88" s="270"/>
      <c r="H88" s="270"/>
      <c r="I88" s="270"/>
      <c r="J88" s="270"/>
      <c r="K88" s="270"/>
      <c r="L88" s="158"/>
      <c r="P88" s="272"/>
      <c r="Q88" s="272"/>
      <c r="R88" s="272"/>
      <c r="S88" s="272"/>
      <c r="T88" s="272"/>
      <c r="U88" s="272"/>
      <c r="V88" s="272"/>
    </row>
    <row r="89" spans="2:22">
      <c r="B89" s="149"/>
      <c r="E89" s="270"/>
      <c r="F89" s="270"/>
      <c r="G89" s="270"/>
      <c r="H89" s="270"/>
      <c r="I89" s="270"/>
      <c r="J89" s="270"/>
      <c r="K89" s="270"/>
      <c r="L89" s="158"/>
      <c r="P89" s="272"/>
      <c r="Q89" s="272"/>
      <c r="R89" s="272"/>
      <c r="S89" s="272"/>
      <c r="T89" s="272"/>
      <c r="U89" s="272"/>
      <c r="V89" s="272"/>
    </row>
    <row r="90" spans="2:22">
      <c r="B90" s="150"/>
      <c r="E90" s="270"/>
      <c r="F90" s="270"/>
      <c r="G90" s="270"/>
      <c r="H90" s="270"/>
      <c r="I90" s="270"/>
      <c r="J90" s="270"/>
      <c r="K90" s="270"/>
      <c r="L90" s="158"/>
      <c r="P90" s="272"/>
      <c r="Q90" s="272"/>
      <c r="R90" s="272"/>
      <c r="S90" s="272"/>
      <c r="T90" s="272"/>
      <c r="U90" s="272"/>
      <c r="V90" s="272"/>
    </row>
    <row r="91" spans="2:22">
      <c r="B91" s="149"/>
      <c r="E91" s="270"/>
      <c r="F91" s="270"/>
      <c r="G91" s="270"/>
      <c r="H91" s="270"/>
      <c r="I91" s="270"/>
      <c r="J91" s="270"/>
      <c r="K91" s="270"/>
      <c r="L91" s="158"/>
      <c r="P91" s="272"/>
      <c r="Q91" s="272"/>
      <c r="R91" s="272"/>
      <c r="S91" s="272"/>
      <c r="T91" s="272"/>
      <c r="U91" s="272"/>
      <c r="V91" s="272"/>
    </row>
    <row r="92" spans="2:22">
      <c r="B92" s="149"/>
      <c r="E92" s="270"/>
      <c r="F92" s="270"/>
      <c r="G92" s="270"/>
      <c r="H92" s="270"/>
      <c r="I92" s="270"/>
      <c r="J92" s="270"/>
      <c r="K92" s="270"/>
      <c r="L92" s="158"/>
      <c r="P92" s="272"/>
      <c r="Q92" s="272"/>
      <c r="R92" s="272"/>
      <c r="S92" s="272"/>
      <c r="T92" s="272"/>
      <c r="U92" s="272"/>
      <c r="V92" s="272"/>
    </row>
    <row r="94" spans="2:22" ht="23.4">
      <c r="B94" s="162" t="s">
        <v>243</v>
      </c>
      <c r="C94" s="168"/>
      <c r="D94" s="168"/>
      <c r="E94" s="151"/>
      <c r="M94" s="163" t="s">
        <v>244</v>
      </c>
      <c r="N94" s="168"/>
      <c r="O94" s="168"/>
    </row>
    <row r="95" spans="2:22">
      <c r="B95" s="149"/>
      <c r="E95" s="269" t="s">
        <v>264</v>
      </c>
      <c r="F95" s="270"/>
      <c r="G95" s="270"/>
      <c r="H95" s="270"/>
      <c r="I95" s="270"/>
      <c r="J95" s="270"/>
      <c r="K95" s="270"/>
      <c r="L95" s="158"/>
      <c r="P95" s="271" t="s">
        <v>265</v>
      </c>
      <c r="Q95" s="272"/>
      <c r="R95" s="272"/>
      <c r="S95" s="272"/>
      <c r="T95" s="272"/>
      <c r="U95" s="272"/>
      <c r="V95" s="272"/>
    </row>
    <row r="96" spans="2:22">
      <c r="B96" s="149"/>
      <c r="E96" s="270"/>
      <c r="F96" s="270"/>
      <c r="G96" s="270"/>
      <c r="H96" s="270"/>
      <c r="I96" s="270"/>
      <c r="J96" s="270"/>
      <c r="K96" s="270"/>
      <c r="L96" s="158"/>
      <c r="P96" s="272"/>
      <c r="Q96" s="272"/>
      <c r="R96" s="272"/>
      <c r="S96" s="272"/>
      <c r="T96" s="272"/>
      <c r="U96" s="272"/>
      <c r="V96" s="272"/>
    </row>
    <row r="97" spans="2:22">
      <c r="B97" s="149"/>
      <c r="E97" s="270"/>
      <c r="F97" s="270"/>
      <c r="G97" s="270"/>
      <c r="H97" s="270"/>
      <c r="I97" s="270"/>
      <c r="J97" s="270"/>
      <c r="K97" s="270"/>
      <c r="L97" s="158"/>
      <c r="P97" s="272"/>
      <c r="Q97" s="272"/>
      <c r="R97" s="272"/>
      <c r="S97" s="272"/>
      <c r="T97" s="272"/>
      <c r="U97" s="272"/>
      <c r="V97" s="272"/>
    </row>
    <row r="98" spans="2:22">
      <c r="B98" s="149"/>
      <c r="E98" s="270"/>
      <c r="F98" s="270"/>
      <c r="G98" s="270"/>
      <c r="H98" s="270"/>
      <c r="I98" s="270"/>
      <c r="J98" s="270"/>
      <c r="K98" s="270"/>
      <c r="L98" s="158"/>
      <c r="P98" s="272"/>
      <c r="Q98" s="272"/>
      <c r="R98" s="272"/>
      <c r="S98" s="272"/>
      <c r="T98" s="272"/>
      <c r="U98" s="272"/>
      <c r="V98" s="272"/>
    </row>
    <row r="99" spans="2:22">
      <c r="B99" s="149"/>
      <c r="E99" s="270"/>
      <c r="F99" s="270"/>
      <c r="G99" s="270"/>
      <c r="H99" s="270"/>
      <c r="I99" s="270"/>
      <c r="J99" s="270"/>
      <c r="K99" s="270"/>
      <c r="L99" s="158"/>
      <c r="P99" s="272"/>
      <c r="Q99" s="272"/>
      <c r="R99" s="272"/>
      <c r="S99" s="272"/>
      <c r="T99" s="272"/>
      <c r="U99" s="272"/>
      <c r="V99" s="272"/>
    </row>
    <row r="100" spans="2:22">
      <c r="B100" s="149"/>
      <c r="E100" s="270"/>
      <c r="F100" s="270"/>
      <c r="G100" s="270"/>
      <c r="H100" s="270"/>
      <c r="I100" s="270"/>
      <c r="J100" s="270"/>
      <c r="K100" s="270"/>
      <c r="L100" s="158"/>
      <c r="P100" s="272"/>
      <c r="Q100" s="272"/>
      <c r="R100" s="272"/>
      <c r="S100" s="272"/>
      <c r="T100" s="272"/>
      <c r="U100" s="272"/>
      <c r="V100" s="272"/>
    </row>
    <row r="101" spans="2:22">
      <c r="B101" s="150"/>
      <c r="E101" s="270"/>
      <c r="F101" s="270"/>
      <c r="G101" s="270"/>
      <c r="H101" s="270"/>
      <c r="I101" s="270"/>
      <c r="J101" s="270"/>
      <c r="K101" s="270"/>
      <c r="L101" s="158"/>
      <c r="P101" s="272"/>
      <c r="Q101" s="272"/>
      <c r="R101" s="272"/>
      <c r="S101" s="272"/>
      <c r="T101" s="272"/>
      <c r="U101" s="272"/>
      <c r="V101" s="272"/>
    </row>
    <row r="102" spans="2:22">
      <c r="B102" s="149"/>
      <c r="E102" s="270"/>
      <c r="F102" s="270"/>
      <c r="G102" s="270"/>
      <c r="H102" s="270"/>
      <c r="I102" s="270"/>
      <c r="J102" s="270"/>
      <c r="K102" s="270"/>
      <c r="L102" s="158"/>
      <c r="P102" s="272"/>
      <c r="Q102" s="272"/>
      <c r="R102" s="272"/>
      <c r="S102" s="272"/>
      <c r="T102" s="272"/>
      <c r="U102" s="272"/>
      <c r="V102" s="272"/>
    </row>
    <row r="103" spans="2:22">
      <c r="B103" s="149"/>
      <c r="E103" s="270"/>
      <c r="F103" s="270"/>
      <c r="G103" s="270"/>
      <c r="H103" s="270"/>
      <c r="I103" s="270"/>
      <c r="J103" s="270"/>
      <c r="K103" s="270"/>
      <c r="L103" s="158"/>
      <c r="P103" s="272"/>
      <c r="Q103" s="272"/>
      <c r="R103" s="272"/>
      <c r="S103" s="272"/>
      <c r="T103" s="272"/>
      <c r="U103" s="272"/>
      <c r="V103" s="272"/>
    </row>
    <row r="105" spans="2:22" ht="23.4">
      <c r="B105" s="162" t="s">
        <v>233</v>
      </c>
      <c r="C105" s="168"/>
      <c r="D105" s="168"/>
      <c r="E105" s="151"/>
    </row>
    <row r="106" spans="2:22">
      <c r="B106" s="149"/>
      <c r="E106" s="269" t="s">
        <v>266</v>
      </c>
      <c r="F106" s="270"/>
      <c r="G106" s="270"/>
      <c r="H106" s="270"/>
      <c r="I106" s="270"/>
      <c r="J106" s="270"/>
      <c r="K106" s="270"/>
      <c r="L106" s="158"/>
    </row>
    <row r="107" spans="2:22">
      <c r="B107" s="149"/>
      <c r="E107" s="270"/>
      <c r="F107" s="270"/>
      <c r="G107" s="270"/>
      <c r="H107" s="270"/>
      <c r="I107" s="270"/>
      <c r="J107" s="270"/>
      <c r="K107" s="270"/>
      <c r="L107" s="158"/>
    </row>
    <row r="108" spans="2:22">
      <c r="B108" s="149"/>
      <c r="E108" s="270"/>
      <c r="F108" s="270"/>
      <c r="G108" s="270"/>
      <c r="H108" s="270"/>
      <c r="I108" s="270"/>
      <c r="J108" s="270"/>
      <c r="K108" s="270"/>
      <c r="L108" s="158"/>
    </row>
    <row r="109" spans="2:22">
      <c r="B109" s="149"/>
      <c r="E109" s="270"/>
      <c r="F109" s="270"/>
      <c r="G109" s="270"/>
      <c r="H109" s="270"/>
      <c r="I109" s="270"/>
      <c r="J109" s="270"/>
      <c r="K109" s="270"/>
      <c r="L109" s="158"/>
    </row>
    <row r="110" spans="2:22">
      <c r="B110" s="149"/>
      <c r="E110" s="270"/>
      <c r="F110" s="270"/>
      <c r="G110" s="270"/>
      <c r="H110" s="270"/>
      <c r="I110" s="270"/>
      <c r="J110" s="270"/>
      <c r="K110" s="270"/>
      <c r="L110" s="158"/>
    </row>
    <row r="111" spans="2:22">
      <c r="B111" s="149"/>
      <c r="E111" s="270"/>
      <c r="F111" s="270"/>
      <c r="G111" s="270"/>
      <c r="H111" s="270"/>
      <c r="I111" s="270"/>
      <c r="J111" s="270"/>
      <c r="K111" s="270"/>
      <c r="L111" s="158"/>
    </row>
    <row r="112" spans="2:22">
      <c r="B112" s="150"/>
      <c r="E112" s="270"/>
      <c r="F112" s="270"/>
      <c r="G112" s="270"/>
      <c r="H112" s="270"/>
      <c r="I112" s="270"/>
      <c r="J112" s="270"/>
      <c r="K112" s="270"/>
      <c r="L112" s="158"/>
    </row>
    <row r="113" spans="2:22" ht="13.2" customHeight="1">
      <c r="B113" s="149"/>
      <c r="E113" s="270"/>
      <c r="F113" s="270"/>
      <c r="G113" s="270"/>
      <c r="H113" s="270"/>
      <c r="I113" s="270"/>
      <c r="J113" s="270"/>
      <c r="K113" s="270"/>
      <c r="L113" s="158"/>
    </row>
    <row r="114" spans="2:22" ht="13.2" customHeight="1">
      <c r="B114" s="149"/>
      <c r="E114" s="270"/>
      <c r="F114" s="270"/>
      <c r="G114" s="270"/>
      <c r="H114" s="270"/>
      <c r="I114" s="270"/>
      <c r="J114" s="270"/>
      <c r="K114" s="270"/>
      <c r="L114" s="158"/>
    </row>
    <row r="115" spans="2:22" ht="13.2" customHeight="1">
      <c r="B115" s="149"/>
    </row>
    <row r="116" spans="2:22" ht="19.2" customHeight="1">
      <c r="B116" s="162" t="s">
        <v>235</v>
      </c>
      <c r="C116" s="168"/>
      <c r="D116" s="168"/>
      <c r="E116" s="151"/>
      <c r="M116" s="163" t="s">
        <v>236</v>
      </c>
      <c r="N116" s="168"/>
      <c r="O116" s="168"/>
    </row>
    <row r="117" spans="2:22" ht="13.2" customHeight="1">
      <c r="B117" s="149"/>
      <c r="E117" s="269" t="s">
        <v>267</v>
      </c>
      <c r="F117" s="270"/>
      <c r="G117" s="270"/>
      <c r="H117" s="270"/>
      <c r="I117" s="270"/>
      <c r="J117" s="270"/>
      <c r="K117" s="270"/>
      <c r="L117" s="158"/>
      <c r="P117" s="271" t="s">
        <v>268</v>
      </c>
      <c r="Q117" s="272"/>
      <c r="R117" s="272"/>
      <c r="S117" s="272"/>
      <c r="T117" s="272"/>
      <c r="U117" s="272"/>
      <c r="V117" s="272"/>
    </row>
    <row r="118" spans="2:22" ht="13.2" customHeight="1">
      <c r="B118" s="149"/>
      <c r="E118" s="270"/>
      <c r="F118" s="270"/>
      <c r="G118" s="270"/>
      <c r="H118" s="270"/>
      <c r="I118" s="270"/>
      <c r="J118" s="270"/>
      <c r="K118" s="270"/>
      <c r="L118" s="158"/>
      <c r="P118" s="272"/>
      <c r="Q118" s="272"/>
      <c r="R118" s="272"/>
      <c r="S118" s="272"/>
      <c r="T118" s="272"/>
      <c r="U118" s="272"/>
      <c r="V118" s="272"/>
    </row>
    <row r="119" spans="2:22" ht="13.2" customHeight="1">
      <c r="B119" s="149"/>
      <c r="E119" s="270"/>
      <c r="F119" s="270"/>
      <c r="G119" s="270"/>
      <c r="H119" s="270"/>
      <c r="I119" s="270"/>
      <c r="J119" s="270"/>
      <c r="K119" s="270"/>
      <c r="L119" s="158"/>
      <c r="P119" s="272"/>
      <c r="Q119" s="272"/>
      <c r="R119" s="272"/>
      <c r="S119" s="272"/>
      <c r="T119" s="272"/>
      <c r="U119" s="272"/>
      <c r="V119" s="272"/>
    </row>
    <row r="120" spans="2:22" ht="13.2" customHeight="1">
      <c r="B120" s="149"/>
      <c r="E120" s="270"/>
      <c r="F120" s="270"/>
      <c r="G120" s="270"/>
      <c r="H120" s="270"/>
      <c r="I120" s="270"/>
      <c r="J120" s="270"/>
      <c r="K120" s="270"/>
      <c r="L120" s="158"/>
      <c r="P120" s="272"/>
      <c r="Q120" s="272"/>
      <c r="R120" s="272"/>
      <c r="S120" s="272"/>
      <c r="T120" s="272"/>
      <c r="U120" s="272"/>
      <c r="V120" s="272"/>
    </row>
    <row r="121" spans="2:22" ht="13.2" customHeight="1">
      <c r="B121" s="149"/>
      <c r="E121" s="270"/>
      <c r="F121" s="270"/>
      <c r="G121" s="270"/>
      <c r="H121" s="270"/>
      <c r="I121" s="270"/>
      <c r="J121" s="270"/>
      <c r="K121" s="270"/>
      <c r="L121" s="158"/>
      <c r="P121" s="272"/>
      <c r="Q121" s="272"/>
      <c r="R121" s="272"/>
      <c r="S121" s="272"/>
      <c r="T121" s="272"/>
      <c r="U121" s="272"/>
      <c r="V121" s="272"/>
    </row>
    <row r="122" spans="2:22" ht="13.2" customHeight="1">
      <c r="B122" s="149"/>
      <c r="E122" s="270"/>
      <c r="F122" s="270"/>
      <c r="G122" s="270"/>
      <c r="H122" s="270"/>
      <c r="I122" s="270"/>
      <c r="J122" s="270"/>
      <c r="K122" s="270"/>
      <c r="L122" s="158"/>
      <c r="P122" s="272"/>
      <c r="Q122" s="272"/>
      <c r="R122" s="272"/>
      <c r="S122" s="272"/>
      <c r="T122" s="272"/>
      <c r="U122" s="272"/>
      <c r="V122" s="272"/>
    </row>
    <row r="123" spans="2:22" ht="13.2" customHeight="1">
      <c r="B123" s="150"/>
      <c r="E123" s="270"/>
      <c r="F123" s="270"/>
      <c r="G123" s="270"/>
      <c r="H123" s="270"/>
      <c r="I123" s="270"/>
      <c r="J123" s="270"/>
      <c r="K123" s="270"/>
      <c r="L123" s="158"/>
      <c r="P123" s="272"/>
      <c r="Q123" s="272"/>
      <c r="R123" s="272"/>
      <c r="S123" s="272"/>
      <c r="T123" s="272"/>
      <c r="U123" s="272"/>
      <c r="V123" s="272"/>
    </row>
    <row r="124" spans="2:22" ht="13.2" customHeight="1">
      <c r="B124" s="149"/>
      <c r="E124" s="270"/>
      <c r="F124" s="270"/>
      <c r="G124" s="270"/>
      <c r="H124" s="270"/>
      <c r="I124" s="270"/>
      <c r="J124" s="270"/>
      <c r="K124" s="270"/>
      <c r="L124" s="158"/>
      <c r="P124" s="272"/>
      <c r="Q124" s="272"/>
      <c r="R124" s="272"/>
      <c r="S124" s="272"/>
      <c r="T124" s="272"/>
      <c r="U124" s="272"/>
      <c r="V124" s="272"/>
    </row>
    <row r="125" spans="2:22" ht="13.2" customHeight="1">
      <c r="B125" s="149"/>
      <c r="E125" s="270"/>
      <c r="F125" s="270"/>
      <c r="G125" s="270"/>
      <c r="H125" s="270"/>
      <c r="I125" s="270"/>
      <c r="J125" s="270"/>
      <c r="K125" s="270"/>
      <c r="L125" s="158"/>
      <c r="P125" s="272"/>
      <c r="Q125" s="272"/>
      <c r="R125" s="272"/>
      <c r="S125" s="272"/>
      <c r="T125" s="272"/>
      <c r="U125" s="272"/>
      <c r="V125" s="272"/>
    </row>
    <row r="126" spans="2:22" ht="13.2" customHeight="1">
      <c r="B126" s="149"/>
    </row>
    <row r="127" spans="2:22" ht="19.2" customHeight="1">
      <c r="B127" s="162" t="s">
        <v>237</v>
      </c>
      <c r="C127" s="168"/>
      <c r="D127" s="168"/>
      <c r="E127" s="151"/>
      <c r="M127" s="163" t="s">
        <v>238</v>
      </c>
      <c r="N127" s="168"/>
      <c r="O127" s="168"/>
    </row>
    <row r="128" spans="2:22" ht="13.2" customHeight="1">
      <c r="B128" s="149"/>
      <c r="E128" s="269" t="s">
        <v>269</v>
      </c>
      <c r="F128" s="270"/>
      <c r="G128" s="270"/>
      <c r="H128" s="270"/>
      <c r="I128" s="270"/>
      <c r="J128" s="270"/>
      <c r="K128" s="270"/>
      <c r="L128" s="158"/>
      <c r="P128" s="271" t="s">
        <v>270</v>
      </c>
      <c r="Q128" s="272"/>
      <c r="R128" s="272"/>
      <c r="S128" s="272"/>
      <c r="T128" s="272"/>
      <c r="U128" s="272"/>
      <c r="V128" s="272"/>
    </row>
    <row r="129" spans="2:22" ht="13.2" customHeight="1">
      <c r="B129" s="149"/>
      <c r="E129" s="270"/>
      <c r="F129" s="270"/>
      <c r="G129" s="270"/>
      <c r="H129" s="270"/>
      <c r="I129" s="270"/>
      <c r="J129" s="270"/>
      <c r="K129" s="270"/>
      <c r="L129" s="158"/>
      <c r="P129" s="272"/>
      <c r="Q129" s="272"/>
      <c r="R129" s="272"/>
      <c r="S129" s="272"/>
      <c r="T129" s="272"/>
      <c r="U129" s="272"/>
      <c r="V129" s="272"/>
    </row>
    <row r="130" spans="2:22" ht="13.2" customHeight="1">
      <c r="B130" s="149"/>
      <c r="E130" s="270"/>
      <c r="F130" s="270"/>
      <c r="G130" s="270"/>
      <c r="H130" s="270"/>
      <c r="I130" s="270"/>
      <c r="J130" s="270"/>
      <c r="K130" s="270"/>
      <c r="L130" s="158"/>
      <c r="P130" s="272"/>
      <c r="Q130" s="272"/>
      <c r="R130" s="272"/>
      <c r="S130" s="272"/>
      <c r="T130" s="272"/>
      <c r="U130" s="272"/>
      <c r="V130" s="272"/>
    </row>
    <row r="131" spans="2:22" ht="13.2" customHeight="1">
      <c r="B131" s="149"/>
      <c r="E131" s="270"/>
      <c r="F131" s="270"/>
      <c r="G131" s="270"/>
      <c r="H131" s="270"/>
      <c r="I131" s="270"/>
      <c r="J131" s="270"/>
      <c r="K131" s="270"/>
      <c r="L131" s="158"/>
      <c r="P131" s="272"/>
      <c r="Q131" s="272"/>
      <c r="R131" s="272"/>
      <c r="S131" s="272"/>
      <c r="T131" s="272"/>
      <c r="U131" s="272"/>
      <c r="V131" s="272"/>
    </row>
    <row r="132" spans="2:22" ht="13.2" customHeight="1">
      <c r="B132" s="149"/>
      <c r="E132" s="270"/>
      <c r="F132" s="270"/>
      <c r="G132" s="270"/>
      <c r="H132" s="270"/>
      <c r="I132" s="270"/>
      <c r="J132" s="270"/>
      <c r="K132" s="270"/>
      <c r="L132" s="158"/>
      <c r="P132" s="272"/>
      <c r="Q132" s="272"/>
      <c r="R132" s="272"/>
      <c r="S132" s="272"/>
      <c r="T132" s="272"/>
      <c r="U132" s="272"/>
      <c r="V132" s="272"/>
    </row>
    <row r="133" spans="2:22" ht="13.2" customHeight="1">
      <c r="B133" s="149"/>
      <c r="E133" s="270"/>
      <c r="F133" s="270"/>
      <c r="G133" s="270"/>
      <c r="H133" s="270"/>
      <c r="I133" s="270"/>
      <c r="J133" s="270"/>
      <c r="K133" s="270"/>
      <c r="L133" s="158"/>
      <c r="P133" s="272"/>
      <c r="Q133" s="272"/>
      <c r="R133" s="272"/>
      <c r="S133" s="272"/>
      <c r="T133" s="272"/>
      <c r="U133" s="272"/>
      <c r="V133" s="272"/>
    </row>
    <row r="134" spans="2:22" ht="13.2" customHeight="1">
      <c r="B134" s="150"/>
      <c r="E134" s="270"/>
      <c r="F134" s="270"/>
      <c r="G134" s="270"/>
      <c r="H134" s="270"/>
      <c r="I134" s="270"/>
      <c r="J134" s="270"/>
      <c r="K134" s="270"/>
      <c r="L134" s="158"/>
      <c r="P134" s="272"/>
      <c r="Q134" s="272"/>
      <c r="R134" s="272"/>
      <c r="S134" s="272"/>
      <c r="T134" s="272"/>
      <c r="U134" s="272"/>
      <c r="V134" s="272"/>
    </row>
    <row r="135" spans="2:22" ht="13.2" customHeight="1">
      <c r="B135" s="150"/>
      <c r="E135" s="270"/>
      <c r="F135" s="270"/>
      <c r="G135" s="270"/>
      <c r="H135" s="270"/>
      <c r="I135" s="270"/>
      <c r="J135" s="270"/>
      <c r="K135" s="270"/>
      <c r="L135" s="158"/>
      <c r="P135" s="272"/>
      <c r="Q135" s="272"/>
      <c r="R135" s="272"/>
      <c r="S135" s="272"/>
      <c r="T135" s="272"/>
      <c r="U135" s="272"/>
      <c r="V135" s="272"/>
    </row>
    <row r="136" spans="2:22" ht="13.2" customHeight="1">
      <c r="B136" s="149"/>
      <c r="E136" s="270"/>
      <c r="F136" s="270"/>
      <c r="G136" s="270"/>
      <c r="H136" s="270"/>
      <c r="I136" s="270"/>
      <c r="J136" s="270"/>
      <c r="K136" s="270"/>
      <c r="L136" s="158"/>
      <c r="P136" s="272"/>
      <c r="Q136" s="272"/>
      <c r="R136" s="272"/>
      <c r="S136" s="272"/>
      <c r="T136" s="272"/>
      <c r="U136" s="272"/>
      <c r="V136" s="272"/>
    </row>
    <row r="137" spans="2:22" ht="13.2" customHeight="1">
      <c r="B137" s="149"/>
      <c r="E137" s="270"/>
      <c r="F137" s="270"/>
      <c r="G137" s="270"/>
      <c r="H137" s="270"/>
      <c r="I137" s="270"/>
      <c r="J137" s="270"/>
      <c r="K137" s="270"/>
      <c r="L137" s="158"/>
      <c r="P137" s="272"/>
      <c r="Q137" s="272"/>
      <c r="R137" s="272"/>
      <c r="S137" s="272"/>
      <c r="T137" s="272"/>
      <c r="U137" s="272"/>
      <c r="V137" s="272"/>
    </row>
    <row r="138" spans="2:22" ht="19.2" customHeight="1">
      <c r="B138" s="162" t="s">
        <v>240</v>
      </c>
      <c r="C138" s="168"/>
      <c r="D138" s="169"/>
      <c r="E138" s="151"/>
      <c r="M138" s="163" t="s">
        <v>241</v>
      </c>
      <c r="N138" s="168"/>
      <c r="O138" s="168"/>
    </row>
    <row r="139" spans="2:22" ht="13.2" customHeight="1">
      <c r="B139" s="149"/>
      <c r="D139" s="62"/>
      <c r="E139" s="269" t="s">
        <v>271</v>
      </c>
      <c r="F139" s="270"/>
      <c r="G139" s="270"/>
      <c r="H139" s="270"/>
      <c r="I139" s="270"/>
      <c r="J139" s="270"/>
      <c r="K139" s="270"/>
      <c r="L139" s="158"/>
      <c r="M139" s="63"/>
      <c r="P139" s="271" t="s">
        <v>272</v>
      </c>
      <c r="Q139" s="271"/>
      <c r="R139" s="271"/>
      <c r="S139" s="271"/>
      <c r="T139" s="271"/>
      <c r="U139" s="271"/>
      <c r="V139" s="271"/>
    </row>
    <row r="140" spans="2:22" ht="13.2" customHeight="1">
      <c r="B140" s="149"/>
      <c r="D140" s="62"/>
      <c r="E140" s="270"/>
      <c r="F140" s="270"/>
      <c r="G140" s="270"/>
      <c r="H140" s="270"/>
      <c r="I140" s="270"/>
      <c r="J140" s="270"/>
      <c r="K140" s="270"/>
      <c r="L140" s="158"/>
      <c r="M140" s="62"/>
      <c r="P140" s="271"/>
      <c r="Q140" s="271"/>
      <c r="R140" s="271"/>
      <c r="S140" s="271"/>
      <c r="T140" s="271"/>
      <c r="U140" s="271"/>
      <c r="V140" s="271"/>
    </row>
    <row r="141" spans="2:22" ht="13.2" customHeight="1">
      <c r="B141" s="149"/>
      <c r="D141" s="62"/>
      <c r="E141" s="270"/>
      <c r="F141" s="270"/>
      <c r="G141" s="270"/>
      <c r="H141" s="270"/>
      <c r="I141" s="270"/>
      <c r="J141" s="270"/>
      <c r="K141" s="270"/>
      <c r="L141" s="158"/>
      <c r="M141" s="62"/>
      <c r="P141" s="271"/>
      <c r="Q141" s="271"/>
      <c r="R141" s="271"/>
      <c r="S141" s="271"/>
      <c r="T141" s="271"/>
      <c r="U141" s="271"/>
      <c r="V141" s="271"/>
    </row>
    <row r="142" spans="2:22" ht="13.2" customHeight="1">
      <c r="B142" s="149"/>
      <c r="D142" s="62"/>
      <c r="E142" s="270"/>
      <c r="F142" s="270"/>
      <c r="G142" s="270"/>
      <c r="H142" s="270"/>
      <c r="I142" s="270"/>
      <c r="J142" s="270"/>
      <c r="K142" s="270"/>
      <c r="L142" s="158"/>
      <c r="M142" s="62"/>
      <c r="P142" s="271"/>
      <c r="Q142" s="271"/>
      <c r="R142" s="271"/>
      <c r="S142" s="271"/>
      <c r="T142" s="271"/>
      <c r="U142" s="271"/>
      <c r="V142" s="271"/>
    </row>
    <row r="143" spans="2:22" ht="13.2" customHeight="1">
      <c r="B143" s="149"/>
      <c r="D143" s="62"/>
      <c r="E143" s="270"/>
      <c r="F143" s="270"/>
      <c r="G143" s="270"/>
      <c r="H143" s="270"/>
      <c r="I143" s="270"/>
      <c r="J143" s="270"/>
      <c r="K143" s="270"/>
      <c r="L143" s="158"/>
      <c r="M143" s="62"/>
      <c r="P143" s="271"/>
      <c r="Q143" s="271"/>
      <c r="R143" s="271"/>
      <c r="S143" s="271"/>
      <c r="T143" s="271"/>
      <c r="U143" s="271"/>
      <c r="V143" s="271"/>
    </row>
    <row r="144" spans="2:22" ht="13.2" customHeight="1">
      <c r="B144" s="149"/>
      <c r="D144" s="62"/>
      <c r="E144" s="270"/>
      <c r="F144" s="270"/>
      <c r="G144" s="270"/>
      <c r="H144" s="270"/>
      <c r="I144" s="270"/>
      <c r="J144" s="270"/>
      <c r="K144" s="270"/>
      <c r="L144" s="158"/>
      <c r="M144" s="62"/>
      <c r="P144" s="271"/>
      <c r="Q144" s="271"/>
      <c r="R144" s="271"/>
      <c r="S144" s="271"/>
      <c r="T144" s="271"/>
      <c r="U144" s="271"/>
      <c r="V144" s="271"/>
    </row>
    <row r="145" spans="2:22" ht="13.2" customHeight="1">
      <c r="B145" s="150"/>
      <c r="E145" s="270"/>
      <c r="F145" s="270"/>
      <c r="G145" s="270"/>
      <c r="H145" s="270"/>
      <c r="I145" s="270"/>
      <c r="J145" s="270"/>
      <c r="K145" s="270"/>
      <c r="L145" s="158"/>
      <c r="M145" s="62"/>
      <c r="P145" s="271"/>
      <c r="Q145" s="271"/>
      <c r="R145" s="271"/>
      <c r="S145" s="271"/>
      <c r="T145" s="271"/>
      <c r="U145" s="271"/>
      <c r="V145" s="271"/>
    </row>
    <row r="146" spans="2:22" ht="13.2" customHeight="1">
      <c r="B146" s="149"/>
      <c r="E146" s="270"/>
      <c r="F146" s="270"/>
      <c r="G146" s="270"/>
      <c r="H146" s="270"/>
      <c r="I146" s="270"/>
      <c r="J146" s="270"/>
      <c r="K146" s="270"/>
      <c r="L146" s="158"/>
      <c r="P146" s="271"/>
      <c r="Q146" s="271"/>
      <c r="R146" s="271"/>
      <c r="S146" s="271"/>
      <c r="T146" s="271"/>
      <c r="U146" s="271"/>
      <c r="V146" s="271"/>
    </row>
    <row r="147" spans="2:22" ht="13.2" customHeight="1">
      <c r="B147" s="149"/>
      <c r="E147" s="270"/>
      <c r="F147" s="270"/>
      <c r="G147" s="270"/>
      <c r="H147" s="270"/>
      <c r="I147" s="270"/>
      <c r="J147" s="270"/>
      <c r="K147" s="270"/>
      <c r="L147" s="158"/>
      <c r="P147" s="271"/>
      <c r="Q147" s="271"/>
      <c r="R147" s="271"/>
      <c r="S147" s="271"/>
      <c r="T147" s="271"/>
      <c r="U147" s="271"/>
      <c r="V147" s="271"/>
    </row>
    <row r="148" spans="2:22" ht="13.2" customHeight="1">
      <c r="B148" s="149"/>
      <c r="E148" s="172"/>
      <c r="F148" s="172"/>
      <c r="G148" s="172"/>
      <c r="H148" s="172"/>
      <c r="I148" s="172"/>
      <c r="J148" s="172"/>
      <c r="K148" s="172"/>
      <c r="L148" s="172"/>
      <c r="P148" s="157"/>
      <c r="Q148" s="157"/>
      <c r="R148" s="157"/>
      <c r="S148" s="157"/>
      <c r="T148" s="157"/>
      <c r="U148" s="157"/>
      <c r="V148" s="157"/>
    </row>
    <row r="149" spans="2:22" ht="13.2" customHeight="1">
      <c r="B149" s="149"/>
    </row>
    <row r="150" spans="2:22" ht="19.2" customHeight="1">
      <c r="B150" s="162" t="s">
        <v>242</v>
      </c>
      <c r="C150" s="168"/>
      <c r="D150" s="169"/>
      <c r="E150" s="151"/>
      <c r="M150" s="163" t="s">
        <v>234</v>
      </c>
      <c r="N150" s="168"/>
      <c r="O150" s="168"/>
    </row>
    <row r="151" spans="2:22" ht="13.2" customHeight="1">
      <c r="B151" s="63"/>
      <c r="D151" s="62"/>
      <c r="E151" s="269" t="s">
        <v>273</v>
      </c>
      <c r="F151" s="270"/>
      <c r="G151" s="270"/>
      <c r="H151" s="270"/>
      <c r="I151" s="270"/>
      <c r="J151" s="270"/>
      <c r="K151" s="270"/>
      <c r="L151" s="158"/>
      <c r="P151" s="271" t="s">
        <v>274</v>
      </c>
      <c r="Q151" s="272"/>
      <c r="R151" s="272"/>
      <c r="S151" s="272"/>
      <c r="T151" s="272"/>
      <c r="U151" s="272"/>
      <c r="V151" s="272"/>
    </row>
    <row r="152" spans="2:22" ht="13.2" customHeight="1">
      <c r="B152" s="62"/>
      <c r="D152" s="62"/>
      <c r="E152" s="270"/>
      <c r="F152" s="270"/>
      <c r="G152" s="270"/>
      <c r="H152" s="270"/>
      <c r="I152" s="270"/>
      <c r="J152" s="270"/>
      <c r="K152" s="270"/>
      <c r="L152" s="158"/>
      <c r="P152" s="272"/>
      <c r="Q152" s="272"/>
      <c r="R152" s="272"/>
      <c r="S152" s="272"/>
      <c r="T152" s="272"/>
      <c r="U152" s="272"/>
      <c r="V152" s="272"/>
    </row>
    <row r="153" spans="2:22" ht="13.2" customHeight="1">
      <c r="B153" s="62"/>
      <c r="D153" s="62"/>
      <c r="E153" s="270"/>
      <c r="F153" s="270"/>
      <c r="G153" s="270"/>
      <c r="H153" s="270"/>
      <c r="I153" s="270"/>
      <c r="J153" s="270"/>
      <c r="K153" s="270"/>
      <c r="L153" s="158"/>
      <c r="P153" s="272"/>
      <c r="Q153" s="272"/>
      <c r="R153" s="272"/>
      <c r="S153" s="272"/>
      <c r="T153" s="272"/>
      <c r="U153" s="272"/>
      <c r="V153" s="272"/>
    </row>
    <row r="154" spans="2:22" ht="13.2" customHeight="1">
      <c r="B154" s="62"/>
      <c r="D154" s="62"/>
      <c r="E154" s="270"/>
      <c r="F154" s="270"/>
      <c r="G154" s="270"/>
      <c r="H154" s="270"/>
      <c r="I154" s="270"/>
      <c r="J154" s="270"/>
      <c r="K154" s="270"/>
      <c r="L154" s="158"/>
      <c r="P154" s="272"/>
      <c r="Q154" s="272"/>
      <c r="R154" s="272"/>
      <c r="S154" s="272"/>
      <c r="T154" s="272"/>
      <c r="U154" s="272"/>
      <c r="V154" s="272"/>
    </row>
    <row r="155" spans="2:22" ht="13.2" customHeight="1">
      <c r="B155" s="62"/>
      <c r="D155" s="62"/>
      <c r="E155" s="270"/>
      <c r="F155" s="270"/>
      <c r="G155" s="270"/>
      <c r="H155" s="270"/>
      <c r="I155" s="270"/>
      <c r="J155" s="270"/>
      <c r="K155" s="270"/>
      <c r="L155" s="158"/>
      <c r="P155" s="272"/>
      <c r="Q155" s="272"/>
      <c r="R155" s="272"/>
      <c r="S155" s="272"/>
      <c r="T155" s="272"/>
      <c r="U155" s="272"/>
      <c r="V155" s="272"/>
    </row>
    <row r="156" spans="2:22" ht="13.2" customHeight="1">
      <c r="B156" s="62"/>
      <c r="D156" s="62"/>
      <c r="E156" s="270"/>
      <c r="F156" s="270"/>
      <c r="G156" s="270"/>
      <c r="H156" s="270"/>
      <c r="I156" s="270"/>
      <c r="J156" s="270"/>
      <c r="K156" s="270"/>
      <c r="L156" s="158"/>
      <c r="P156" s="272"/>
      <c r="Q156" s="272"/>
      <c r="R156" s="272"/>
      <c r="S156" s="272"/>
      <c r="T156" s="272"/>
      <c r="U156" s="272"/>
      <c r="V156" s="272"/>
    </row>
    <row r="157" spans="2:22" ht="13.2" customHeight="1">
      <c r="B157" s="62"/>
      <c r="E157" s="270"/>
      <c r="F157" s="270"/>
      <c r="G157" s="270"/>
      <c r="H157" s="270"/>
      <c r="I157" s="270"/>
      <c r="J157" s="270"/>
      <c r="K157" s="270"/>
      <c r="L157" s="158"/>
      <c r="P157" s="272"/>
      <c r="Q157" s="272"/>
      <c r="R157" s="272"/>
      <c r="S157" s="272"/>
      <c r="T157" s="272"/>
      <c r="U157" s="272"/>
      <c r="V157" s="272"/>
    </row>
    <row r="158" spans="2:22" ht="13.2" customHeight="1">
      <c r="B158" s="149"/>
      <c r="E158" s="270"/>
      <c r="F158" s="270"/>
      <c r="G158" s="270"/>
      <c r="H158" s="270"/>
      <c r="I158" s="270"/>
      <c r="J158" s="270"/>
      <c r="K158" s="270"/>
      <c r="L158" s="158"/>
      <c r="P158" s="272"/>
      <c r="Q158" s="272"/>
      <c r="R158" s="272"/>
      <c r="S158" s="272"/>
      <c r="T158" s="272"/>
      <c r="U158" s="272"/>
      <c r="V158" s="272"/>
    </row>
    <row r="159" spans="2:22" ht="13.2" customHeight="1">
      <c r="B159" s="149"/>
      <c r="E159" s="270"/>
      <c r="F159" s="270"/>
      <c r="G159" s="270"/>
      <c r="H159" s="270"/>
      <c r="I159" s="270"/>
      <c r="J159" s="270"/>
      <c r="K159" s="270"/>
      <c r="L159" s="158"/>
      <c r="P159" s="272"/>
      <c r="Q159" s="272"/>
      <c r="R159" s="272"/>
      <c r="S159" s="272"/>
      <c r="T159" s="272"/>
      <c r="U159" s="272"/>
      <c r="V159" s="272"/>
    </row>
    <row r="160" spans="2:22" ht="13.2" customHeight="1">
      <c r="B160" s="149"/>
      <c r="E160" s="172"/>
      <c r="F160" s="172"/>
      <c r="G160" s="172"/>
      <c r="H160" s="172"/>
      <c r="I160" s="172"/>
      <c r="J160" s="172"/>
      <c r="K160" s="172"/>
      <c r="L160" s="172"/>
      <c r="P160" s="173"/>
      <c r="Q160" s="173"/>
      <c r="R160" s="173"/>
      <c r="S160" s="173"/>
      <c r="T160" s="173"/>
      <c r="U160" s="173"/>
      <c r="V160" s="173"/>
    </row>
    <row r="161" spans="2:22" ht="13.2" customHeight="1">
      <c r="B161" s="149"/>
    </row>
    <row r="162" spans="2:22" ht="19.2" customHeight="1">
      <c r="B162" s="162" t="s">
        <v>239</v>
      </c>
      <c r="C162" s="168"/>
      <c r="D162" s="168"/>
      <c r="E162" s="151"/>
      <c r="M162" s="163" t="s">
        <v>245</v>
      </c>
      <c r="N162" s="168"/>
      <c r="O162" s="168"/>
      <c r="P162" s="168"/>
    </row>
    <row r="163" spans="2:22" ht="13.2" customHeight="1">
      <c r="B163" s="63"/>
      <c r="E163" s="269" t="s">
        <v>275</v>
      </c>
      <c r="F163" s="270"/>
      <c r="G163" s="270"/>
      <c r="H163" s="270"/>
      <c r="I163" s="270"/>
      <c r="J163" s="270"/>
      <c r="K163" s="270"/>
      <c r="L163" s="158"/>
      <c r="P163" s="271" t="s">
        <v>276</v>
      </c>
      <c r="Q163" s="272"/>
      <c r="R163" s="272"/>
      <c r="S163" s="272"/>
      <c r="T163" s="272"/>
      <c r="U163" s="272"/>
      <c r="V163" s="272"/>
    </row>
    <row r="164" spans="2:22" ht="13.2" customHeight="1">
      <c r="B164" s="62"/>
      <c r="E164" s="270"/>
      <c r="F164" s="270"/>
      <c r="G164" s="270"/>
      <c r="H164" s="270"/>
      <c r="I164" s="270"/>
      <c r="J164" s="270"/>
      <c r="K164" s="270"/>
      <c r="L164" s="158"/>
      <c r="P164" s="272"/>
      <c r="Q164" s="272"/>
      <c r="R164" s="272"/>
      <c r="S164" s="272"/>
      <c r="T164" s="272"/>
      <c r="U164" s="272"/>
      <c r="V164" s="272"/>
    </row>
    <row r="165" spans="2:22" ht="13.2" customHeight="1">
      <c r="B165" s="62"/>
      <c r="E165" s="270"/>
      <c r="F165" s="270"/>
      <c r="G165" s="270"/>
      <c r="H165" s="270"/>
      <c r="I165" s="270"/>
      <c r="J165" s="270"/>
      <c r="K165" s="270"/>
      <c r="L165" s="158"/>
      <c r="P165" s="272"/>
      <c r="Q165" s="272"/>
      <c r="R165" s="272"/>
      <c r="S165" s="272"/>
      <c r="T165" s="272"/>
      <c r="U165" s="272"/>
      <c r="V165" s="272"/>
    </row>
    <row r="166" spans="2:22" ht="13.2" customHeight="1">
      <c r="B166" s="62"/>
      <c r="E166" s="270"/>
      <c r="F166" s="270"/>
      <c r="G166" s="270"/>
      <c r="H166" s="270"/>
      <c r="I166" s="270"/>
      <c r="J166" s="270"/>
      <c r="K166" s="270"/>
      <c r="L166" s="158"/>
      <c r="P166" s="272"/>
      <c r="Q166" s="272"/>
      <c r="R166" s="272"/>
      <c r="S166" s="272"/>
      <c r="T166" s="272"/>
      <c r="U166" s="272"/>
      <c r="V166" s="272"/>
    </row>
    <row r="167" spans="2:22" ht="13.2" customHeight="1">
      <c r="B167" s="62"/>
      <c r="E167" s="270"/>
      <c r="F167" s="270"/>
      <c r="G167" s="270"/>
      <c r="H167" s="270"/>
      <c r="I167" s="270"/>
      <c r="J167" s="270"/>
      <c r="K167" s="270"/>
      <c r="L167" s="158"/>
      <c r="P167" s="272"/>
      <c r="Q167" s="272"/>
      <c r="R167" s="272"/>
      <c r="S167" s="272"/>
      <c r="T167" s="272"/>
      <c r="U167" s="272"/>
      <c r="V167" s="272"/>
    </row>
    <row r="168" spans="2:22" ht="13.2" customHeight="1">
      <c r="B168" s="62"/>
      <c r="E168" s="270"/>
      <c r="F168" s="270"/>
      <c r="G168" s="270"/>
      <c r="H168" s="270"/>
      <c r="I168" s="270"/>
      <c r="J168" s="270"/>
      <c r="K168" s="270"/>
      <c r="L168" s="158"/>
      <c r="P168" s="272"/>
      <c r="Q168" s="272"/>
      <c r="R168" s="272"/>
      <c r="S168" s="272"/>
      <c r="T168" s="272"/>
      <c r="U168" s="272"/>
      <c r="V168" s="272"/>
    </row>
    <row r="169" spans="2:22" ht="13.2" customHeight="1">
      <c r="B169" s="62"/>
      <c r="E169" s="270"/>
      <c r="F169" s="270"/>
      <c r="G169" s="270"/>
      <c r="H169" s="270"/>
      <c r="I169" s="270"/>
      <c r="J169" s="270"/>
      <c r="K169" s="270"/>
      <c r="L169" s="158"/>
      <c r="P169" s="272"/>
      <c r="Q169" s="272"/>
      <c r="R169" s="272"/>
      <c r="S169" s="272"/>
      <c r="T169" s="272"/>
      <c r="U169" s="272"/>
      <c r="V169" s="272"/>
    </row>
    <row r="170" spans="2:22" ht="13.2" customHeight="1">
      <c r="B170" s="149"/>
      <c r="E170" s="270"/>
      <c r="F170" s="270"/>
      <c r="G170" s="270"/>
      <c r="H170" s="270"/>
      <c r="I170" s="270"/>
      <c r="J170" s="270"/>
      <c r="K170" s="270"/>
      <c r="L170" s="158"/>
      <c r="P170" s="272"/>
      <c r="Q170" s="272"/>
      <c r="R170" s="272"/>
      <c r="S170" s="272"/>
      <c r="T170" s="272"/>
      <c r="U170" s="272"/>
      <c r="V170" s="272"/>
    </row>
    <row r="171" spans="2:22" ht="13.2" customHeight="1">
      <c r="B171" s="149"/>
      <c r="E171" s="270"/>
      <c r="F171" s="270"/>
      <c r="G171" s="270"/>
      <c r="H171" s="270"/>
      <c r="I171" s="270"/>
      <c r="J171" s="270"/>
      <c r="K171" s="270"/>
      <c r="L171" s="158"/>
      <c r="P171" s="272"/>
      <c r="Q171" s="272"/>
      <c r="R171" s="272"/>
      <c r="S171" s="272"/>
      <c r="T171" s="272"/>
      <c r="U171" s="272"/>
      <c r="V171" s="272"/>
    </row>
    <row r="172" spans="2:22" ht="13.2" customHeight="1">
      <c r="B172" s="149"/>
      <c r="E172" s="172"/>
      <c r="F172" s="172"/>
      <c r="G172" s="172"/>
      <c r="H172" s="172"/>
      <c r="I172" s="172"/>
      <c r="J172" s="172"/>
      <c r="K172" s="172"/>
      <c r="L172" s="172"/>
      <c r="P172" s="173"/>
      <c r="Q172" s="173"/>
      <c r="R172" s="173"/>
      <c r="S172" s="173"/>
      <c r="T172" s="173"/>
      <c r="U172" s="173"/>
      <c r="V172" s="173"/>
    </row>
    <row r="173" spans="2:22" ht="13.2" customHeight="1">
      <c r="B173" s="149"/>
    </row>
    <row r="174" spans="2:22" ht="19.2" customHeight="1">
      <c r="B174" s="162" t="s">
        <v>246</v>
      </c>
      <c r="C174" s="168"/>
      <c r="D174" s="168"/>
      <c r="E174" s="151"/>
      <c r="M174" s="163" t="s">
        <v>247</v>
      </c>
      <c r="N174" s="168"/>
      <c r="O174" s="168"/>
    </row>
    <row r="175" spans="2:22" ht="13.2" customHeight="1">
      <c r="B175" s="149"/>
      <c r="E175" s="269" t="s">
        <v>277</v>
      </c>
      <c r="F175" s="270"/>
      <c r="G175" s="270"/>
      <c r="H175" s="270"/>
      <c r="I175" s="270"/>
      <c r="J175" s="270"/>
      <c r="K175" s="270"/>
      <c r="L175" s="158"/>
      <c r="P175" s="271" t="s">
        <v>278</v>
      </c>
      <c r="Q175" s="272"/>
      <c r="R175" s="272"/>
      <c r="S175" s="272"/>
      <c r="T175" s="272"/>
      <c r="U175" s="272"/>
      <c r="V175" s="272"/>
    </row>
    <row r="176" spans="2:22" ht="13.2" customHeight="1">
      <c r="B176" s="149"/>
      <c r="E176" s="270"/>
      <c r="F176" s="270"/>
      <c r="G176" s="270"/>
      <c r="H176" s="270"/>
      <c r="I176" s="270"/>
      <c r="J176" s="270"/>
      <c r="K176" s="270"/>
      <c r="L176" s="158"/>
      <c r="P176" s="272"/>
      <c r="Q176" s="272"/>
      <c r="R176" s="272"/>
      <c r="S176" s="272"/>
      <c r="T176" s="272"/>
      <c r="U176" s="272"/>
      <c r="V176" s="272"/>
    </row>
    <row r="177" spans="2:22" ht="13.2" customHeight="1">
      <c r="B177" s="149"/>
      <c r="E177" s="270"/>
      <c r="F177" s="270"/>
      <c r="G177" s="270"/>
      <c r="H177" s="270"/>
      <c r="I177" s="270"/>
      <c r="J177" s="270"/>
      <c r="K177" s="270"/>
      <c r="L177" s="158"/>
      <c r="P177" s="272"/>
      <c r="Q177" s="272"/>
      <c r="R177" s="272"/>
      <c r="S177" s="272"/>
      <c r="T177" s="272"/>
      <c r="U177" s="272"/>
      <c r="V177" s="272"/>
    </row>
    <row r="178" spans="2:22" ht="13.2" customHeight="1">
      <c r="B178" s="149"/>
      <c r="E178" s="270"/>
      <c r="F178" s="270"/>
      <c r="G178" s="270"/>
      <c r="H178" s="270"/>
      <c r="I178" s="270"/>
      <c r="J178" s="270"/>
      <c r="K178" s="270"/>
      <c r="L178" s="158"/>
      <c r="P178" s="272"/>
      <c r="Q178" s="272"/>
      <c r="R178" s="272"/>
      <c r="S178" s="272"/>
      <c r="T178" s="272"/>
      <c r="U178" s="272"/>
      <c r="V178" s="272"/>
    </row>
    <row r="179" spans="2:22" ht="13.2" customHeight="1">
      <c r="B179" s="149"/>
      <c r="E179" s="270"/>
      <c r="F179" s="270"/>
      <c r="G179" s="270"/>
      <c r="H179" s="270"/>
      <c r="I179" s="270"/>
      <c r="J179" s="270"/>
      <c r="K179" s="270"/>
      <c r="L179" s="158"/>
      <c r="P179" s="272"/>
      <c r="Q179" s="272"/>
      <c r="R179" s="272"/>
      <c r="S179" s="272"/>
      <c r="T179" s="272"/>
      <c r="U179" s="272"/>
      <c r="V179" s="272"/>
    </row>
    <row r="180" spans="2:22" ht="13.2" customHeight="1">
      <c r="B180" s="149"/>
      <c r="E180" s="270"/>
      <c r="F180" s="270"/>
      <c r="G180" s="270"/>
      <c r="H180" s="270"/>
      <c r="I180" s="270"/>
      <c r="J180" s="270"/>
      <c r="K180" s="270"/>
      <c r="L180" s="158"/>
      <c r="P180" s="272"/>
      <c r="Q180" s="272"/>
      <c r="R180" s="272"/>
      <c r="S180" s="272"/>
      <c r="T180" s="272"/>
      <c r="U180" s="272"/>
      <c r="V180" s="272"/>
    </row>
    <row r="181" spans="2:22" ht="13.2" customHeight="1">
      <c r="B181" s="150"/>
      <c r="E181" s="270"/>
      <c r="F181" s="270"/>
      <c r="G181" s="270"/>
      <c r="H181" s="270"/>
      <c r="I181" s="270"/>
      <c r="J181" s="270"/>
      <c r="K181" s="270"/>
      <c r="L181" s="158"/>
      <c r="P181" s="272"/>
      <c r="Q181" s="272"/>
      <c r="R181" s="272"/>
      <c r="S181" s="272"/>
      <c r="T181" s="272"/>
      <c r="U181" s="272"/>
      <c r="V181" s="272"/>
    </row>
    <row r="182" spans="2:22" ht="13.2" customHeight="1">
      <c r="B182" s="149"/>
      <c r="E182" s="270"/>
      <c r="F182" s="270"/>
      <c r="G182" s="270"/>
      <c r="H182" s="270"/>
      <c r="I182" s="270"/>
      <c r="J182" s="270"/>
      <c r="K182" s="270"/>
      <c r="L182" s="158"/>
      <c r="P182" s="272"/>
      <c r="Q182" s="272"/>
      <c r="R182" s="272"/>
      <c r="S182" s="272"/>
      <c r="T182" s="272"/>
      <c r="U182" s="272"/>
      <c r="V182" s="272"/>
    </row>
    <row r="183" spans="2:22" ht="13.2" customHeight="1">
      <c r="B183" s="149"/>
      <c r="E183" s="270"/>
      <c r="F183" s="270"/>
      <c r="G183" s="270"/>
      <c r="H183" s="270"/>
      <c r="I183" s="270"/>
      <c r="J183" s="270"/>
      <c r="K183" s="270"/>
      <c r="L183" s="158"/>
      <c r="P183" s="272"/>
      <c r="Q183" s="272"/>
      <c r="R183" s="272"/>
      <c r="S183" s="272"/>
      <c r="T183" s="272"/>
      <c r="U183" s="272"/>
      <c r="V183" s="272"/>
    </row>
    <row r="184" spans="2:22" ht="13.2" customHeight="1">
      <c r="B184" s="149"/>
      <c r="E184" s="172"/>
      <c r="F184" s="172"/>
      <c r="G184" s="172"/>
      <c r="H184" s="172"/>
      <c r="I184" s="172"/>
      <c r="J184" s="172"/>
      <c r="K184" s="172"/>
      <c r="L184" s="172"/>
      <c r="P184" s="173"/>
      <c r="Q184" s="173"/>
      <c r="R184" s="173"/>
      <c r="S184" s="173"/>
      <c r="T184" s="173"/>
      <c r="U184" s="173"/>
      <c r="V184" s="173"/>
    </row>
    <row r="185" spans="2:22" ht="13.2" customHeight="1">
      <c r="B185" s="149"/>
    </row>
    <row r="186" spans="2:22" ht="19.2" customHeight="1">
      <c r="B186" s="162" t="s">
        <v>314</v>
      </c>
      <c r="C186" s="168"/>
      <c r="D186" s="168"/>
      <c r="E186" s="151"/>
      <c r="M186" s="163" t="s">
        <v>248</v>
      </c>
      <c r="N186" s="168"/>
      <c r="O186" s="168"/>
      <c r="P186" s="168"/>
    </row>
    <row r="187" spans="2:22" ht="13.2" customHeight="1">
      <c r="B187" s="149"/>
      <c r="E187" s="269" t="s">
        <v>279</v>
      </c>
      <c r="F187" s="270"/>
      <c r="G187" s="270"/>
      <c r="H187" s="270"/>
      <c r="I187" s="270"/>
      <c r="J187" s="270"/>
      <c r="K187" s="270"/>
      <c r="L187" s="158"/>
      <c r="P187" s="271" t="s">
        <v>280</v>
      </c>
      <c r="Q187" s="272"/>
      <c r="R187" s="272"/>
      <c r="S187" s="272"/>
      <c r="T187" s="272"/>
      <c r="U187" s="272"/>
      <c r="V187" s="272"/>
    </row>
    <row r="188" spans="2:22" ht="13.2" customHeight="1">
      <c r="B188" s="149"/>
      <c r="E188" s="270"/>
      <c r="F188" s="270"/>
      <c r="G188" s="270"/>
      <c r="H188" s="270"/>
      <c r="I188" s="270"/>
      <c r="J188" s="270"/>
      <c r="K188" s="270"/>
      <c r="L188" s="158"/>
      <c r="P188" s="272"/>
      <c r="Q188" s="272"/>
      <c r="R188" s="272"/>
      <c r="S188" s="272"/>
      <c r="T188" s="272"/>
      <c r="U188" s="272"/>
      <c r="V188" s="272"/>
    </row>
    <row r="189" spans="2:22" ht="13.2" customHeight="1">
      <c r="B189" s="149"/>
      <c r="E189" s="270"/>
      <c r="F189" s="270"/>
      <c r="G189" s="270"/>
      <c r="H189" s="270"/>
      <c r="I189" s="270"/>
      <c r="J189" s="270"/>
      <c r="K189" s="270"/>
      <c r="L189" s="158"/>
      <c r="P189" s="272"/>
      <c r="Q189" s="272"/>
      <c r="R189" s="272"/>
      <c r="S189" s="272"/>
      <c r="T189" s="272"/>
      <c r="U189" s="272"/>
      <c r="V189" s="272"/>
    </row>
    <row r="190" spans="2:22" ht="13.2" customHeight="1">
      <c r="B190" s="149"/>
      <c r="E190" s="270"/>
      <c r="F190" s="270"/>
      <c r="G190" s="270"/>
      <c r="H190" s="270"/>
      <c r="I190" s="270"/>
      <c r="J190" s="270"/>
      <c r="K190" s="270"/>
      <c r="L190" s="158"/>
      <c r="P190" s="272"/>
      <c r="Q190" s="272"/>
      <c r="R190" s="272"/>
      <c r="S190" s="272"/>
      <c r="T190" s="272"/>
      <c r="U190" s="272"/>
      <c r="V190" s="272"/>
    </row>
    <row r="191" spans="2:22" ht="13.2" customHeight="1">
      <c r="B191" s="149"/>
      <c r="E191" s="270"/>
      <c r="F191" s="270"/>
      <c r="G191" s="270"/>
      <c r="H191" s="270"/>
      <c r="I191" s="270"/>
      <c r="J191" s="270"/>
      <c r="K191" s="270"/>
      <c r="L191" s="158"/>
      <c r="P191" s="272"/>
      <c r="Q191" s="272"/>
      <c r="R191" s="272"/>
      <c r="S191" s="272"/>
      <c r="T191" s="272"/>
      <c r="U191" s="272"/>
      <c r="V191" s="272"/>
    </row>
    <row r="192" spans="2:22" ht="13.2" customHeight="1">
      <c r="B192" s="149"/>
      <c r="E192" s="270"/>
      <c r="F192" s="270"/>
      <c r="G192" s="270"/>
      <c r="H192" s="270"/>
      <c r="I192" s="270"/>
      <c r="J192" s="270"/>
      <c r="K192" s="270"/>
      <c r="L192" s="158"/>
      <c r="P192" s="272"/>
      <c r="Q192" s="272"/>
      <c r="R192" s="272"/>
      <c r="S192" s="272"/>
      <c r="T192" s="272"/>
      <c r="U192" s="272"/>
      <c r="V192" s="272"/>
    </row>
    <row r="193" spans="2:22" ht="13.2" customHeight="1">
      <c r="B193" s="150"/>
      <c r="E193" s="270"/>
      <c r="F193" s="270"/>
      <c r="G193" s="270"/>
      <c r="H193" s="270"/>
      <c r="I193" s="270"/>
      <c r="J193" s="270"/>
      <c r="K193" s="270"/>
      <c r="L193" s="158"/>
      <c r="P193" s="272"/>
      <c r="Q193" s="272"/>
      <c r="R193" s="272"/>
      <c r="S193" s="272"/>
      <c r="T193" s="272"/>
      <c r="U193" s="272"/>
      <c r="V193" s="272"/>
    </row>
    <row r="194" spans="2:22" ht="13.2" customHeight="1">
      <c r="B194" s="149"/>
      <c r="E194" s="270"/>
      <c r="F194" s="270"/>
      <c r="G194" s="270"/>
      <c r="H194" s="270"/>
      <c r="I194" s="270"/>
      <c r="J194" s="270"/>
      <c r="K194" s="270"/>
      <c r="L194" s="158"/>
      <c r="P194" s="272"/>
      <c r="Q194" s="272"/>
      <c r="R194" s="272"/>
      <c r="S194" s="272"/>
      <c r="T194" s="272"/>
      <c r="U194" s="272"/>
      <c r="V194" s="272"/>
    </row>
    <row r="195" spans="2:22" ht="13.2" customHeight="1">
      <c r="B195" s="149"/>
      <c r="E195" s="270"/>
      <c r="F195" s="270"/>
      <c r="G195" s="270"/>
      <c r="H195" s="270"/>
      <c r="I195" s="270"/>
      <c r="J195" s="270"/>
      <c r="K195" s="270"/>
      <c r="L195" s="158"/>
      <c r="P195" s="272"/>
      <c r="Q195" s="272"/>
      <c r="R195" s="272"/>
      <c r="S195" s="272"/>
      <c r="T195" s="272"/>
      <c r="U195" s="272"/>
      <c r="V195" s="272"/>
    </row>
    <row r="196" spans="2:22" ht="13.2" customHeight="1">
      <c r="B196" s="149"/>
      <c r="E196" s="172"/>
      <c r="F196" s="172"/>
      <c r="G196" s="172"/>
      <c r="H196" s="172"/>
      <c r="I196" s="172"/>
      <c r="J196" s="172"/>
      <c r="K196" s="172"/>
      <c r="L196" s="172"/>
      <c r="P196" s="173"/>
      <c r="Q196" s="173"/>
      <c r="R196" s="173"/>
      <c r="S196" s="173"/>
      <c r="T196" s="173"/>
      <c r="U196" s="173"/>
      <c r="V196" s="173"/>
    </row>
    <row r="197" spans="2:22" ht="13.2" customHeight="1">
      <c r="B197" s="149"/>
    </row>
    <row r="198" spans="2:22" ht="19.2" customHeight="1">
      <c r="B198" s="162" t="s">
        <v>249</v>
      </c>
      <c r="C198" s="168"/>
      <c r="D198" s="168"/>
      <c r="E198" s="151"/>
      <c r="M198" s="163" t="s">
        <v>250</v>
      </c>
      <c r="N198" s="168"/>
      <c r="O198" s="168"/>
    </row>
    <row r="199" spans="2:22" ht="13.2" customHeight="1">
      <c r="B199" s="149"/>
      <c r="E199" s="269" t="s">
        <v>281</v>
      </c>
      <c r="F199" s="270"/>
      <c r="G199" s="270"/>
      <c r="H199" s="270"/>
      <c r="I199" s="270"/>
      <c r="J199" s="270"/>
      <c r="K199" s="270"/>
      <c r="L199" s="158"/>
      <c r="P199" s="271" t="s">
        <v>282</v>
      </c>
      <c r="Q199" s="272"/>
      <c r="R199" s="272"/>
      <c r="S199" s="272"/>
      <c r="T199" s="272"/>
      <c r="U199" s="272"/>
      <c r="V199" s="272"/>
    </row>
    <row r="200" spans="2:22" ht="13.2" customHeight="1">
      <c r="B200" s="149"/>
      <c r="E200" s="270"/>
      <c r="F200" s="270"/>
      <c r="G200" s="270"/>
      <c r="H200" s="270"/>
      <c r="I200" s="270"/>
      <c r="J200" s="270"/>
      <c r="K200" s="270"/>
      <c r="L200" s="158"/>
      <c r="P200" s="272"/>
      <c r="Q200" s="272"/>
      <c r="R200" s="272"/>
      <c r="S200" s="272"/>
      <c r="T200" s="272"/>
      <c r="U200" s="272"/>
      <c r="V200" s="272"/>
    </row>
    <row r="201" spans="2:22" ht="13.2" customHeight="1">
      <c r="B201" s="149"/>
      <c r="E201" s="270"/>
      <c r="F201" s="270"/>
      <c r="G201" s="270"/>
      <c r="H201" s="270"/>
      <c r="I201" s="270"/>
      <c r="J201" s="270"/>
      <c r="K201" s="270"/>
      <c r="L201" s="158"/>
      <c r="P201" s="272"/>
      <c r="Q201" s="272"/>
      <c r="R201" s="272"/>
      <c r="S201" s="272"/>
      <c r="T201" s="272"/>
      <c r="U201" s="272"/>
      <c r="V201" s="272"/>
    </row>
    <row r="202" spans="2:22" ht="13.2" customHeight="1">
      <c r="B202" s="149"/>
      <c r="E202" s="270"/>
      <c r="F202" s="270"/>
      <c r="G202" s="270"/>
      <c r="H202" s="270"/>
      <c r="I202" s="270"/>
      <c r="J202" s="270"/>
      <c r="K202" s="270"/>
      <c r="L202" s="158"/>
      <c r="P202" s="272"/>
      <c r="Q202" s="272"/>
      <c r="R202" s="272"/>
      <c r="S202" s="272"/>
      <c r="T202" s="272"/>
      <c r="U202" s="272"/>
      <c r="V202" s="272"/>
    </row>
    <row r="203" spans="2:22" ht="13.2" customHeight="1">
      <c r="B203" s="149"/>
      <c r="E203" s="270"/>
      <c r="F203" s="270"/>
      <c r="G203" s="270"/>
      <c r="H203" s="270"/>
      <c r="I203" s="270"/>
      <c r="J203" s="270"/>
      <c r="K203" s="270"/>
      <c r="L203" s="158"/>
      <c r="P203" s="272"/>
      <c r="Q203" s="272"/>
      <c r="R203" s="272"/>
      <c r="S203" s="272"/>
      <c r="T203" s="272"/>
      <c r="U203" s="272"/>
      <c r="V203" s="272"/>
    </row>
    <row r="204" spans="2:22" ht="13.2" customHeight="1">
      <c r="B204" s="149"/>
      <c r="E204" s="270"/>
      <c r="F204" s="270"/>
      <c r="G204" s="270"/>
      <c r="H204" s="270"/>
      <c r="I204" s="270"/>
      <c r="J204" s="270"/>
      <c r="K204" s="270"/>
      <c r="L204" s="158"/>
      <c r="P204" s="272"/>
      <c r="Q204" s="272"/>
      <c r="R204" s="272"/>
      <c r="S204" s="272"/>
      <c r="T204" s="272"/>
      <c r="U204" s="272"/>
      <c r="V204" s="272"/>
    </row>
    <row r="205" spans="2:22" ht="13.2" customHeight="1">
      <c r="B205" s="150"/>
      <c r="E205" s="270"/>
      <c r="F205" s="270"/>
      <c r="G205" s="270"/>
      <c r="H205" s="270"/>
      <c r="I205" s="270"/>
      <c r="J205" s="270"/>
      <c r="K205" s="270"/>
      <c r="L205" s="158"/>
      <c r="P205" s="272"/>
      <c r="Q205" s="272"/>
      <c r="R205" s="272"/>
      <c r="S205" s="272"/>
      <c r="T205" s="272"/>
      <c r="U205" s="272"/>
      <c r="V205" s="272"/>
    </row>
    <row r="206" spans="2:22" ht="13.2" customHeight="1">
      <c r="B206" s="150"/>
      <c r="E206" s="270"/>
      <c r="F206" s="270"/>
      <c r="G206" s="270"/>
      <c r="H206" s="270"/>
      <c r="I206" s="270"/>
      <c r="J206" s="270"/>
      <c r="K206" s="270"/>
      <c r="L206" s="158"/>
      <c r="P206" s="272"/>
      <c r="Q206" s="272"/>
      <c r="R206" s="272"/>
      <c r="S206" s="272"/>
      <c r="T206" s="272"/>
      <c r="U206" s="272"/>
      <c r="V206" s="272"/>
    </row>
    <row r="207" spans="2:22" ht="13.2" customHeight="1">
      <c r="B207" s="149"/>
      <c r="E207" s="270"/>
      <c r="F207" s="270"/>
      <c r="G207" s="270"/>
      <c r="H207" s="270"/>
      <c r="I207" s="270"/>
      <c r="J207" s="270"/>
      <c r="K207" s="270"/>
      <c r="L207" s="158"/>
      <c r="P207" s="272"/>
      <c r="Q207" s="272"/>
      <c r="R207" s="272"/>
      <c r="S207" s="272"/>
      <c r="T207" s="272"/>
      <c r="U207" s="272"/>
      <c r="V207" s="272"/>
    </row>
    <row r="208" spans="2:22" ht="13.2" customHeight="1">
      <c r="B208" s="149"/>
      <c r="E208" s="270"/>
      <c r="F208" s="270"/>
      <c r="G208" s="270"/>
      <c r="H208" s="270"/>
      <c r="I208" s="270"/>
      <c r="J208" s="270"/>
      <c r="K208" s="270"/>
      <c r="L208" s="158"/>
      <c r="P208" s="272"/>
      <c r="Q208" s="272"/>
      <c r="R208" s="272"/>
      <c r="S208" s="272"/>
      <c r="T208" s="272"/>
      <c r="U208" s="272"/>
      <c r="V208" s="272"/>
    </row>
    <row r="209" spans="2:22" ht="13.2" customHeight="1">
      <c r="B209" s="149"/>
      <c r="E209" s="172"/>
      <c r="F209" s="172"/>
      <c r="G209" s="172"/>
      <c r="H209" s="172"/>
      <c r="I209" s="172"/>
      <c r="J209" s="172"/>
      <c r="K209" s="172"/>
      <c r="L209" s="172"/>
      <c r="P209" s="173"/>
      <c r="Q209" s="173"/>
      <c r="R209" s="173"/>
      <c r="S209" s="173"/>
      <c r="T209" s="173"/>
      <c r="U209" s="173"/>
      <c r="V209" s="173"/>
    </row>
    <row r="210" spans="2:22" ht="13.2" customHeight="1">
      <c r="B210" s="149"/>
      <c r="M210" s="153"/>
    </row>
    <row r="211" spans="2:22" ht="19.2" customHeight="1">
      <c r="B211" s="162" t="s">
        <v>251</v>
      </c>
      <c r="C211" s="168"/>
      <c r="D211" s="168"/>
      <c r="E211" s="151"/>
      <c r="M211" s="163" t="s">
        <v>252</v>
      </c>
      <c r="N211" s="168"/>
      <c r="O211" s="168"/>
    </row>
    <row r="212" spans="2:22" ht="13.2" customHeight="1">
      <c r="B212" s="149"/>
      <c r="E212" s="269" t="s">
        <v>283</v>
      </c>
      <c r="F212" s="270"/>
      <c r="G212" s="270"/>
      <c r="H212" s="270"/>
      <c r="I212" s="270"/>
      <c r="J212" s="270"/>
      <c r="K212" s="270"/>
      <c r="L212" s="158"/>
      <c r="P212" s="271" t="s">
        <v>284</v>
      </c>
      <c r="Q212" s="272"/>
      <c r="R212" s="272"/>
      <c r="S212" s="272"/>
      <c r="T212" s="272"/>
      <c r="U212" s="272"/>
      <c r="V212" s="272"/>
    </row>
    <row r="213" spans="2:22" ht="13.2" customHeight="1">
      <c r="B213" s="149"/>
      <c r="E213" s="270"/>
      <c r="F213" s="270"/>
      <c r="G213" s="270"/>
      <c r="H213" s="270"/>
      <c r="I213" s="270"/>
      <c r="J213" s="270"/>
      <c r="K213" s="270"/>
      <c r="L213" s="158"/>
      <c r="P213" s="272"/>
      <c r="Q213" s="272"/>
      <c r="R213" s="272"/>
      <c r="S213" s="272"/>
      <c r="T213" s="272"/>
      <c r="U213" s="272"/>
      <c r="V213" s="272"/>
    </row>
    <row r="214" spans="2:22" ht="13.2" customHeight="1">
      <c r="B214" s="149"/>
      <c r="E214" s="270"/>
      <c r="F214" s="270"/>
      <c r="G214" s="270"/>
      <c r="H214" s="270"/>
      <c r="I214" s="270"/>
      <c r="J214" s="270"/>
      <c r="K214" s="270"/>
      <c r="L214" s="158"/>
      <c r="P214" s="272"/>
      <c r="Q214" s="272"/>
      <c r="R214" s="272"/>
      <c r="S214" s="272"/>
      <c r="T214" s="272"/>
      <c r="U214" s="272"/>
      <c r="V214" s="272"/>
    </row>
    <row r="215" spans="2:22" ht="13.2" customHeight="1">
      <c r="B215" s="149"/>
      <c r="E215" s="270"/>
      <c r="F215" s="270"/>
      <c r="G215" s="270"/>
      <c r="H215" s="270"/>
      <c r="I215" s="270"/>
      <c r="J215" s="270"/>
      <c r="K215" s="270"/>
      <c r="L215" s="158"/>
      <c r="P215" s="272"/>
      <c r="Q215" s="272"/>
      <c r="R215" s="272"/>
      <c r="S215" s="272"/>
      <c r="T215" s="272"/>
      <c r="U215" s="272"/>
      <c r="V215" s="272"/>
    </row>
    <row r="216" spans="2:22" ht="13.2" customHeight="1">
      <c r="B216" s="149"/>
      <c r="E216" s="270"/>
      <c r="F216" s="270"/>
      <c r="G216" s="270"/>
      <c r="H216" s="270"/>
      <c r="I216" s="270"/>
      <c r="J216" s="270"/>
      <c r="K216" s="270"/>
      <c r="L216" s="158"/>
      <c r="P216" s="272"/>
      <c r="Q216" s="272"/>
      <c r="R216" s="272"/>
      <c r="S216" s="272"/>
      <c r="T216" s="272"/>
      <c r="U216" s="272"/>
      <c r="V216" s="272"/>
    </row>
    <row r="217" spans="2:22" ht="13.2" customHeight="1">
      <c r="B217" s="149"/>
      <c r="E217" s="270"/>
      <c r="F217" s="270"/>
      <c r="G217" s="270"/>
      <c r="H217" s="270"/>
      <c r="I217" s="270"/>
      <c r="J217" s="270"/>
      <c r="K217" s="270"/>
      <c r="L217" s="158"/>
      <c r="P217" s="272"/>
      <c r="Q217" s="272"/>
      <c r="R217" s="272"/>
      <c r="S217" s="272"/>
      <c r="T217" s="272"/>
      <c r="U217" s="272"/>
      <c r="V217" s="272"/>
    </row>
    <row r="218" spans="2:22" ht="13.2" customHeight="1">
      <c r="B218" s="149"/>
      <c r="E218" s="270"/>
      <c r="F218" s="270"/>
      <c r="G218" s="270"/>
      <c r="H218" s="270"/>
      <c r="I218" s="270"/>
      <c r="J218" s="270"/>
      <c r="K218" s="270"/>
      <c r="L218" s="158"/>
      <c r="P218" s="272"/>
      <c r="Q218" s="272"/>
      <c r="R218" s="272"/>
      <c r="S218" s="272"/>
      <c r="T218" s="272"/>
      <c r="U218" s="272"/>
      <c r="V218" s="272"/>
    </row>
    <row r="219" spans="2:22" ht="13.2" customHeight="1">
      <c r="B219" s="150"/>
      <c r="E219" s="270"/>
      <c r="F219" s="270"/>
      <c r="G219" s="270"/>
      <c r="H219" s="270"/>
      <c r="I219" s="270"/>
      <c r="J219" s="270"/>
      <c r="K219" s="270"/>
      <c r="L219" s="158"/>
      <c r="P219" s="272"/>
      <c r="Q219" s="272"/>
      <c r="R219" s="272"/>
      <c r="S219" s="272"/>
      <c r="T219" s="272"/>
      <c r="U219" s="272"/>
      <c r="V219" s="272"/>
    </row>
    <row r="220" spans="2:22" ht="13.2" customHeight="1">
      <c r="B220" s="149"/>
      <c r="E220" s="270"/>
      <c r="F220" s="270"/>
      <c r="G220" s="270"/>
      <c r="H220" s="270"/>
      <c r="I220" s="270"/>
      <c r="J220" s="270"/>
      <c r="K220" s="270"/>
      <c r="L220" s="158"/>
      <c r="P220" s="272"/>
      <c r="Q220" s="272"/>
      <c r="R220" s="272"/>
      <c r="S220" s="272"/>
      <c r="T220" s="272"/>
      <c r="U220" s="272"/>
      <c r="V220" s="272"/>
    </row>
    <row r="221" spans="2:22" ht="13.2" customHeight="1">
      <c r="B221" s="149"/>
      <c r="E221" s="270"/>
      <c r="F221" s="270"/>
      <c r="G221" s="270"/>
      <c r="H221" s="270"/>
      <c r="I221" s="270"/>
      <c r="J221" s="270"/>
      <c r="K221" s="270"/>
      <c r="L221" s="158"/>
      <c r="P221" s="272"/>
      <c r="Q221" s="272"/>
      <c r="R221" s="272"/>
      <c r="S221" s="272"/>
      <c r="T221" s="272"/>
      <c r="U221" s="272"/>
      <c r="V221" s="272"/>
    </row>
    <row r="222" spans="2:22" ht="13.2" customHeight="1">
      <c r="B222" s="149"/>
      <c r="E222" s="172"/>
      <c r="F222" s="172"/>
      <c r="G222" s="172"/>
      <c r="H222" s="172"/>
      <c r="I222" s="172"/>
      <c r="J222" s="172"/>
      <c r="K222" s="172"/>
      <c r="L222" s="172"/>
      <c r="P222" s="173"/>
      <c r="Q222" s="173"/>
      <c r="R222" s="173"/>
      <c r="S222" s="173"/>
      <c r="T222" s="173"/>
      <c r="U222" s="173"/>
      <c r="V222" s="173"/>
    </row>
    <row r="223" spans="2:22" ht="13.2" customHeight="1">
      <c r="B223" s="149"/>
    </row>
    <row r="224" spans="2:22" ht="19.2" customHeight="1">
      <c r="B224" s="162" t="s">
        <v>253</v>
      </c>
      <c r="C224" s="168"/>
      <c r="D224" s="168"/>
      <c r="E224" s="151"/>
      <c r="M224" s="163" t="s">
        <v>254</v>
      </c>
      <c r="N224" s="168"/>
      <c r="O224" s="168"/>
      <c r="P224" s="168"/>
    </row>
    <row r="225" spans="2:22" ht="13.2" customHeight="1">
      <c r="B225" s="149"/>
      <c r="E225" s="269" t="s">
        <v>285</v>
      </c>
      <c r="F225" s="270"/>
      <c r="G225" s="270"/>
      <c r="H225" s="270"/>
      <c r="I225" s="270"/>
      <c r="J225" s="270"/>
      <c r="K225" s="270"/>
      <c r="L225" s="158"/>
      <c r="P225" s="271" t="s">
        <v>286</v>
      </c>
      <c r="Q225" s="272"/>
      <c r="R225" s="272"/>
      <c r="S225" s="272"/>
      <c r="T225" s="272"/>
      <c r="U225" s="272"/>
      <c r="V225" s="272"/>
    </row>
    <row r="226" spans="2:22" ht="13.2" customHeight="1">
      <c r="B226" s="149"/>
      <c r="E226" s="270"/>
      <c r="F226" s="270"/>
      <c r="G226" s="270"/>
      <c r="H226" s="270"/>
      <c r="I226" s="270"/>
      <c r="J226" s="270"/>
      <c r="K226" s="270"/>
      <c r="L226" s="158"/>
      <c r="P226" s="272"/>
      <c r="Q226" s="272"/>
      <c r="R226" s="272"/>
      <c r="S226" s="272"/>
      <c r="T226" s="272"/>
      <c r="U226" s="272"/>
      <c r="V226" s="272"/>
    </row>
    <row r="227" spans="2:22" ht="13.2" customHeight="1">
      <c r="B227" s="149"/>
      <c r="E227" s="270"/>
      <c r="F227" s="270"/>
      <c r="G227" s="270"/>
      <c r="H227" s="270"/>
      <c r="I227" s="270"/>
      <c r="J227" s="270"/>
      <c r="K227" s="270"/>
      <c r="L227" s="158"/>
      <c r="P227" s="272"/>
      <c r="Q227" s="272"/>
      <c r="R227" s="272"/>
      <c r="S227" s="272"/>
      <c r="T227" s="272"/>
      <c r="U227" s="272"/>
      <c r="V227" s="272"/>
    </row>
    <row r="228" spans="2:22" ht="13.2" customHeight="1">
      <c r="B228" s="149"/>
      <c r="E228" s="270"/>
      <c r="F228" s="270"/>
      <c r="G228" s="270"/>
      <c r="H228" s="270"/>
      <c r="I228" s="270"/>
      <c r="J228" s="270"/>
      <c r="K228" s="270"/>
      <c r="L228" s="158"/>
      <c r="P228" s="272"/>
      <c r="Q228" s="272"/>
      <c r="R228" s="272"/>
      <c r="S228" s="272"/>
      <c r="T228" s="272"/>
      <c r="U228" s="272"/>
      <c r="V228" s="272"/>
    </row>
    <row r="229" spans="2:22" ht="13.2" customHeight="1">
      <c r="B229" s="149"/>
      <c r="E229" s="270"/>
      <c r="F229" s="270"/>
      <c r="G229" s="270"/>
      <c r="H229" s="270"/>
      <c r="I229" s="270"/>
      <c r="J229" s="270"/>
      <c r="K229" s="270"/>
      <c r="L229" s="158"/>
      <c r="P229" s="272"/>
      <c r="Q229" s="272"/>
      <c r="R229" s="272"/>
      <c r="S229" s="272"/>
      <c r="T229" s="272"/>
      <c r="U229" s="272"/>
      <c r="V229" s="272"/>
    </row>
    <row r="230" spans="2:22" ht="13.2" customHeight="1">
      <c r="B230" s="149"/>
      <c r="E230" s="270"/>
      <c r="F230" s="270"/>
      <c r="G230" s="270"/>
      <c r="H230" s="270"/>
      <c r="I230" s="270"/>
      <c r="J230" s="270"/>
      <c r="K230" s="270"/>
      <c r="L230" s="158"/>
      <c r="P230" s="272"/>
      <c r="Q230" s="272"/>
      <c r="R230" s="272"/>
      <c r="S230" s="272"/>
      <c r="T230" s="272"/>
      <c r="U230" s="272"/>
      <c r="V230" s="272"/>
    </row>
    <row r="231" spans="2:22" ht="13.2" customHeight="1">
      <c r="B231" s="149"/>
      <c r="E231" s="270"/>
      <c r="F231" s="270"/>
      <c r="G231" s="270"/>
      <c r="H231" s="270"/>
      <c r="I231" s="270"/>
      <c r="J231" s="270"/>
      <c r="K231" s="270"/>
      <c r="L231" s="158"/>
      <c r="P231" s="272"/>
      <c r="Q231" s="272"/>
      <c r="R231" s="272"/>
      <c r="S231" s="272"/>
      <c r="T231" s="272"/>
      <c r="U231" s="272"/>
      <c r="V231" s="272"/>
    </row>
    <row r="232" spans="2:22" ht="13.2" customHeight="1">
      <c r="B232" s="149"/>
      <c r="E232" s="270"/>
      <c r="F232" s="270"/>
      <c r="G232" s="270"/>
      <c r="H232" s="270"/>
      <c r="I232" s="270"/>
      <c r="J232" s="270"/>
      <c r="K232" s="270"/>
      <c r="L232" s="158"/>
      <c r="P232" s="272"/>
      <c r="Q232" s="272"/>
      <c r="R232" s="272"/>
      <c r="S232" s="272"/>
      <c r="T232" s="272"/>
      <c r="U232" s="272"/>
      <c r="V232" s="272"/>
    </row>
    <row r="233" spans="2:22" ht="13.2" customHeight="1">
      <c r="B233" s="150"/>
      <c r="E233" s="270"/>
      <c r="F233" s="270"/>
      <c r="G233" s="270"/>
      <c r="H233" s="270"/>
      <c r="I233" s="270"/>
      <c r="J233" s="270"/>
      <c r="K233" s="270"/>
      <c r="L233" s="158"/>
      <c r="P233" s="272"/>
      <c r="Q233" s="272"/>
      <c r="R233" s="272"/>
      <c r="S233" s="272"/>
      <c r="T233" s="272"/>
      <c r="U233" s="272"/>
      <c r="V233" s="272"/>
    </row>
    <row r="234" spans="2:22" ht="13.2" customHeight="1">
      <c r="B234" s="149"/>
      <c r="E234" s="270"/>
      <c r="F234" s="270"/>
      <c r="G234" s="270"/>
      <c r="H234" s="270"/>
      <c r="I234" s="270"/>
      <c r="J234" s="270"/>
      <c r="K234" s="270"/>
      <c r="L234" s="158"/>
      <c r="P234" s="272"/>
      <c r="Q234" s="272"/>
      <c r="R234" s="272"/>
      <c r="S234" s="272"/>
      <c r="T234" s="272"/>
      <c r="U234" s="272"/>
      <c r="V234" s="272"/>
    </row>
    <row r="235" spans="2:22" ht="13.2" customHeight="1">
      <c r="B235" s="149"/>
      <c r="E235" s="270"/>
      <c r="F235" s="270"/>
      <c r="G235" s="270"/>
      <c r="H235" s="270"/>
      <c r="I235" s="270"/>
      <c r="J235" s="270"/>
      <c r="K235" s="270"/>
      <c r="L235" s="158"/>
      <c r="P235" s="272"/>
      <c r="Q235" s="272"/>
      <c r="R235" s="272"/>
      <c r="S235" s="272"/>
      <c r="T235" s="272"/>
      <c r="U235" s="272"/>
      <c r="V235" s="272"/>
    </row>
    <row r="236" spans="2:22" ht="13.2" customHeight="1">
      <c r="B236" s="149"/>
    </row>
    <row r="237" spans="2:22" ht="19.2" customHeight="1">
      <c r="B237" s="162" t="s">
        <v>255</v>
      </c>
      <c r="C237" s="168"/>
      <c r="D237" s="168"/>
      <c r="E237" s="151"/>
      <c r="M237" s="163" t="s">
        <v>256</v>
      </c>
      <c r="N237" s="168"/>
      <c r="O237" s="168"/>
    </row>
    <row r="238" spans="2:22" ht="13.2" customHeight="1">
      <c r="B238" s="149"/>
      <c r="E238" s="269" t="s">
        <v>287</v>
      </c>
      <c r="F238" s="270"/>
      <c r="G238" s="270"/>
      <c r="H238" s="270"/>
      <c r="I238" s="270"/>
      <c r="J238" s="270"/>
      <c r="K238" s="270"/>
      <c r="L238" s="158"/>
      <c r="P238" s="271" t="s">
        <v>288</v>
      </c>
      <c r="Q238" s="272"/>
      <c r="R238" s="272"/>
      <c r="S238" s="272"/>
      <c r="T238" s="272"/>
      <c r="U238" s="272"/>
      <c r="V238" s="272"/>
    </row>
    <row r="239" spans="2:22" ht="13.2" customHeight="1">
      <c r="B239" s="149"/>
      <c r="E239" s="270"/>
      <c r="F239" s="270"/>
      <c r="G239" s="270"/>
      <c r="H239" s="270"/>
      <c r="I239" s="270"/>
      <c r="J239" s="270"/>
      <c r="K239" s="270"/>
      <c r="L239" s="158"/>
      <c r="P239" s="272"/>
      <c r="Q239" s="272"/>
      <c r="R239" s="272"/>
      <c r="S239" s="272"/>
      <c r="T239" s="272"/>
      <c r="U239" s="272"/>
      <c r="V239" s="272"/>
    </row>
    <row r="240" spans="2:22" ht="13.2" customHeight="1">
      <c r="B240" s="149"/>
      <c r="E240" s="270"/>
      <c r="F240" s="270"/>
      <c r="G240" s="270"/>
      <c r="H240" s="270"/>
      <c r="I240" s="270"/>
      <c r="J240" s="270"/>
      <c r="K240" s="270"/>
      <c r="L240" s="158"/>
      <c r="P240" s="272"/>
      <c r="Q240" s="272"/>
      <c r="R240" s="272"/>
      <c r="S240" s="272"/>
      <c r="T240" s="272"/>
      <c r="U240" s="272"/>
      <c r="V240" s="272"/>
    </row>
    <row r="241" spans="2:22" ht="13.2" customHeight="1">
      <c r="B241" s="149"/>
      <c r="E241" s="270"/>
      <c r="F241" s="270"/>
      <c r="G241" s="270"/>
      <c r="H241" s="270"/>
      <c r="I241" s="270"/>
      <c r="J241" s="270"/>
      <c r="K241" s="270"/>
      <c r="L241" s="158"/>
      <c r="P241" s="272"/>
      <c r="Q241" s="272"/>
      <c r="R241" s="272"/>
      <c r="S241" s="272"/>
      <c r="T241" s="272"/>
      <c r="U241" s="272"/>
      <c r="V241" s="272"/>
    </row>
    <row r="242" spans="2:22" ht="13.2" customHeight="1">
      <c r="B242" s="149"/>
      <c r="E242" s="270"/>
      <c r="F242" s="270"/>
      <c r="G242" s="270"/>
      <c r="H242" s="270"/>
      <c r="I242" s="270"/>
      <c r="J242" s="270"/>
      <c r="K242" s="270"/>
      <c r="L242" s="158"/>
      <c r="P242" s="272"/>
      <c r="Q242" s="272"/>
      <c r="R242" s="272"/>
      <c r="S242" s="272"/>
      <c r="T242" s="272"/>
      <c r="U242" s="272"/>
      <c r="V242" s="272"/>
    </row>
    <row r="243" spans="2:22" ht="13.2" customHeight="1">
      <c r="B243" s="149"/>
      <c r="E243" s="270"/>
      <c r="F243" s="270"/>
      <c r="G243" s="270"/>
      <c r="H243" s="270"/>
      <c r="I243" s="270"/>
      <c r="J243" s="270"/>
      <c r="K243" s="270"/>
      <c r="L243" s="158"/>
      <c r="P243" s="272"/>
      <c r="Q243" s="272"/>
      <c r="R243" s="272"/>
      <c r="S243" s="272"/>
      <c r="T243" s="272"/>
      <c r="U243" s="272"/>
      <c r="V243" s="272"/>
    </row>
    <row r="244" spans="2:22" ht="13.2" customHeight="1">
      <c r="B244" s="150"/>
      <c r="E244" s="270"/>
      <c r="F244" s="270"/>
      <c r="G244" s="270"/>
      <c r="H244" s="270"/>
      <c r="I244" s="270"/>
      <c r="J244" s="270"/>
      <c r="K244" s="270"/>
      <c r="L244" s="158"/>
      <c r="P244" s="272"/>
      <c r="Q244" s="272"/>
      <c r="R244" s="272"/>
      <c r="S244" s="272"/>
      <c r="T244" s="272"/>
      <c r="U244" s="272"/>
      <c r="V244" s="272"/>
    </row>
    <row r="245" spans="2:22" ht="13.2" customHeight="1">
      <c r="B245" s="149"/>
      <c r="E245" s="270"/>
      <c r="F245" s="270"/>
      <c r="G245" s="270"/>
      <c r="H245" s="270"/>
      <c r="I245" s="270"/>
      <c r="J245" s="270"/>
      <c r="K245" s="270"/>
      <c r="L245" s="158"/>
      <c r="P245" s="272"/>
      <c r="Q245" s="272"/>
      <c r="R245" s="272"/>
      <c r="S245" s="272"/>
      <c r="T245" s="272"/>
      <c r="U245" s="272"/>
      <c r="V245" s="272"/>
    </row>
    <row r="246" spans="2:22" ht="13.2" customHeight="1">
      <c r="B246" s="149"/>
      <c r="E246" s="270"/>
      <c r="F246" s="270"/>
      <c r="G246" s="270"/>
      <c r="H246" s="270"/>
      <c r="I246" s="270"/>
      <c r="J246" s="270"/>
      <c r="K246" s="270"/>
      <c r="L246" s="158"/>
      <c r="P246" s="272"/>
      <c r="Q246" s="272"/>
      <c r="R246" s="272"/>
      <c r="S246" s="272"/>
      <c r="T246" s="272"/>
      <c r="U246" s="272"/>
      <c r="V246" s="272"/>
    </row>
    <row r="247" spans="2:22" ht="13.2" customHeight="1">
      <c r="B247" s="149"/>
      <c r="E247" s="172"/>
      <c r="F247" s="172"/>
      <c r="G247" s="172"/>
      <c r="H247" s="172"/>
      <c r="I247" s="172"/>
      <c r="J247" s="172"/>
      <c r="K247" s="172"/>
      <c r="L247" s="172"/>
      <c r="P247" s="173"/>
      <c r="Q247" s="173"/>
      <c r="R247" s="173"/>
      <c r="S247" s="173"/>
      <c r="T247" s="173"/>
      <c r="U247" s="173"/>
      <c r="V247" s="173"/>
    </row>
    <row r="248" spans="2:22" ht="13.2" customHeight="1">
      <c r="B248" s="149"/>
    </row>
    <row r="249" spans="2:22" ht="19.2" customHeight="1">
      <c r="B249" s="162" t="s">
        <v>257</v>
      </c>
      <c r="C249" s="168"/>
      <c r="D249" s="168"/>
      <c r="E249" s="151"/>
      <c r="M249" s="163" t="s">
        <v>371</v>
      </c>
      <c r="N249" s="168"/>
      <c r="O249" s="168"/>
    </row>
    <row r="250" spans="2:22" ht="13.2" customHeight="1">
      <c r="B250" s="149"/>
      <c r="E250" s="269" t="s">
        <v>289</v>
      </c>
      <c r="F250" s="270"/>
      <c r="G250" s="270"/>
      <c r="H250" s="270"/>
      <c r="I250" s="270"/>
      <c r="J250" s="270"/>
      <c r="K250" s="270"/>
      <c r="L250" s="158"/>
      <c r="P250" s="271" t="s">
        <v>376</v>
      </c>
      <c r="Q250" s="272"/>
      <c r="R250" s="272"/>
      <c r="S250" s="272"/>
      <c r="T250" s="272"/>
      <c r="U250" s="272"/>
      <c r="V250" s="272"/>
    </row>
    <row r="251" spans="2:22" ht="13.2" customHeight="1">
      <c r="B251" s="149"/>
      <c r="E251" s="270"/>
      <c r="F251" s="270"/>
      <c r="G251" s="270"/>
      <c r="H251" s="270"/>
      <c r="I251" s="270"/>
      <c r="J251" s="270"/>
      <c r="K251" s="270"/>
      <c r="L251" s="158"/>
      <c r="M251" s="187"/>
      <c r="P251" s="272"/>
      <c r="Q251" s="272"/>
      <c r="R251" s="272"/>
      <c r="S251" s="272"/>
      <c r="T251" s="272"/>
      <c r="U251" s="272"/>
      <c r="V251" s="272"/>
    </row>
    <row r="252" spans="2:22" ht="13.2" customHeight="1">
      <c r="B252" s="149"/>
      <c r="E252" s="270"/>
      <c r="F252" s="270"/>
      <c r="G252" s="270"/>
      <c r="H252" s="270"/>
      <c r="I252" s="270"/>
      <c r="J252" s="270"/>
      <c r="K252" s="270"/>
      <c r="L252" s="158"/>
      <c r="P252" s="272"/>
      <c r="Q252" s="272"/>
      <c r="R252" s="272"/>
      <c r="S252" s="272"/>
      <c r="T252" s="272"/>
      <c r="U252" s="272"/>
      <c r="V252" s="272"/>
    </row>
    <row r="253" spans="2:22" ht="13.2" customHeight="1">
      <c r="B253" s="149"/>
      <c r="E253" s="270"/>
      <c r="F253" s="270"/>
      <c r="G253" s="270"/>
      <c r="H253" s="270"/>
      <c r="I253" s="270"/>
      <c r="J253" s="270"/>
      <c r="K253" s="270"/>
      <c r="L253" s="158"/>
      <c r="P253" s="272"/>
      <c r="Q253" s="272"/>
      <c r="R253" s="272"/>
      <c r="S253" s="272"/>
      <c r="T253" s="272"/>
      <c r="U253" s="272"/>
      <c r="V253" s="272"/>
    </row>
    <row r="254" spans="2:22" ht="13.2" customHeight="1">
      <c r="B254" s="149"/>
      <c r="E254" s="270"/>
      <c r="F254" s="270"/>
      <c r="G254" s="270"/>
      <c r="H254" s="270"/>
      <c r="I254" s="270"/>
      <c r="J254" s="270"/>
      <c r="K254" s="270"/>
      <c r="L254" s="158"/>
      <c r="P254" s="272"/>
      <c r="Q254" s="272"/>
      <c r="R254" s="272"/>
      <c r="S254" s="272"/>
      <c r="T254" s="272"/>
      <c r="U254" s="272"/>
      <c r="V254" s="272"/>
    </row>
    <row r="255" spans="2:22" ht="13.2" customHeight="1">
      <c r="B255" s="149"/>
      <c r="E255" s="270"/>
      <c r="F255" s="270"/>
      <c r="G255" s="270"/>
      <c r="H255" s="270"/>
      <c r="I255" s="270"/>
      <c r="J255" s="270"/>
      <c r="K255" s="270"/>
      <c r="L255" s="158"/>
      <c r="P255" s="272"/>
      <c r="Q255" s="272"/>
      <c r="R255" s="272"/>
      <c r="S255" s="272"/>
      <c r="T255" s="272"/>
      <c r="U255" s="272"/>
      <c r="V255" s="272"/>
    </row>
    <row r="256" spans="2:22" ht="13.2" customHeight="1">
      <c r="B256" s="150"/>
      <c r="E256" s="270"/>
      <c r="F256" s="270"/>
      <c r="G256" s="270"/>
      <c r="H256" s="270"/>
      <c r="I256" s="270"/>
      <c r="J256" s="270"/>
      <c r="K256" s="270"/>
      <c r="L256" s="158"/>
      <c r="P256" s="272"/>
      <c r="Q256" s="272"/>
      <c r="R256" s="272"/>
      <c r="S256" s="272"/>
      <c r="T256" s="272"/>
      <c r="U256" s="272"/>
      <c r="V256" s="272"/>
    </row>
    <row r="257" spans="2:22" ht="13.2" customHeight="1">
      <c r="B257" s="149"/>
      <c r="E257" s="270"/>
      <c r="F257" s="270"/>
      <c r="G257" s="270"/>
      <c r="H257" s="270"/>
      <c r="I257" s="270"/>
      <c r="J257" s="270"/>
      <c r="K257" s="270"/>
      <c r="L257" s="158"/>
      <c r="P257" s="272"/>
      <c r="Q257" s="272"/>
      <c r="R257" s="272"/>
      <c r="S257" s="272"/>
      <c r="T257" s="272"/>
      <c r="U257" s="272"/>
      <c r="V257" s="272"/>
    </row>
    <row r="258" spans="2:22" ht="13.2" customHeight="1">
      <c r="B258" s="149"/>
      <c r="E258" s="270"/>
      <c r="F258" s="270"/>
      <c r="G258" s="270"/>
      <c r="H258" s="270"/>
      <c r="I258" s="270"/>
      <c r="J258" s="270"/>
      <c r="K258" s="270"/>
      <c r="L258" s="158"/>
      <c r="P258" s="272"/>
      <c r="Q258" s="272"/>
      <c r="R258" s="272"/>
      <c r="S258" s="272"/>
      <c r="T258" s="272"/>
      <c r="U258" s="272"/>
      <c r="V258" s="272"/>
    </row>
    <row r="259" spans="2:22" ht="13.2" customHeight="1">
      <c r="B259" s="149"/>
    </row>
    <row r="260" spans="2:22" ht="13.2" customHeight="1">
      <c r="B260" s="149"/>
    </row>
    <row r="261" spans="2:22" ht="13.2" customHeight="1">
      <c r="B261" s="149"/>
    </row>
    <row r="262" spans="2:22" ht="13.2" customHeight="1">
      <c r="B262" s="149"/>
    </row>
    <row r="263" spans="2:22" ht="13.2" customHeight="1">
      <c r="B263" s="149"/>
      <c r="G263" s="187"/>
    </row>
    <row r="264" spans="2:22" ht="19.2" customHeight="1">
      <c r="B264" s="162" t="s">
        <v>372</v>
      </c>
      <c r="C264" s="168"/>
      <c r="D264" s="168"/>
      <c r="E264" s="151"/>
      <c r="M264" s="163" t="s">
        <v>373</v>
      </c>
      <c r="N264" s="168"/>
      <c r="O264" s="168"/>
    </row>
    <row r="265" spans="2:22" ht="13.2" customHeight="1">
      <c r="B265" s="149"/>
      <c r="E265" s="269" t="s">
        <v>377</v>
      </c>
      <c r="F265" s="270"/>
      <c r="G265" s="270"/>
      <c r="H265" s="270"/>
      <c r="I265" s="270"/>
      <c r="J265" s="270"/>
      <c r="K265" s="270"/>
      <c r="L265" s="172"/>
      <c r="P265" s="271" t="s">
        <v>378</v>
      </c>
      <c r="Q265" s="272"/>
      <c r="R265" s="272"/>
      <c r="S265" s="272"/>
      <c r="T265" s="272"/>
      <c r="U265" s="272"/>
      <c r="V265" s="272"/>
    </row>
    <row r="266" spans="2:22" ht="13.2" customHeight="1">
      <c r="B266" s="187"/>
      <c r="E266" s="270"/>
      <c r="F266" s="270"/>
      <c r="G266" s="270"/>
      <c r="H266" s="270"/>
      <c r="I266" s="270"/>
      <c r="J266" s="270"/>
      <c r="K266" s="270"/>
      <c r="L266" s="172"/>
      <c r="M266" s="188"/>
      <c r="P266" s="272"/>
      <c r="Q266" s="272"/>
      <c r="R266" s="272"/>
      <c r="S266" s="272"/>
      <c r="T266" s="272"/>
      <c r="U266" s="272"/>
      <c r="V266" s="272"/>
    </row>
    <row r="267" spans="2:22" ht="13.2" customHeight="1">
      <c r="B267" s="149"/>
      <c r="E267" s="270"/>
      <c r="F267" s="270"/>
      <c r="G267" s="270"/>
      <c r="H267" s="270"/>
      <c r="I267" s="270"/>
      <c r="J267" s="270"/>
      <c r="K267" s="270"/>
      <c r="L267" s="172"/>
      <c r="M267"/>
      <c r="P267" s="272"/>
      <c r="Q267" s="272"/>
      <c r="R267" s="272"/>
      <c r="S267" s="272"/>
      <c r="T267" s="272"/>
      <c r="U267" s="272"/>
      <c r="V267" s="272"/>
    </row>
    <row r="268" spans="2:22" ht="13.2" customHeight="1">
      <c r="B268" s="149"/>
      <c r="E268" s="270"/>
      <c r="F268" s="270"/>
      <c r="G268" s="270"/>
      <c r="H268" s="270"/>
      <c r="I268" s="270"/>
      <c r="J268" s="270"/>
      <c r="K268" s="270"/>
      <c r="L268" s="172"/>
      <c r="M268"/>
      <c r="P268" s="272"/>
      <c r="Q268" s="272"/>
      <c r="R268" s="272"/>
      <c r="S268" s="272"/>
      <c r="T268" s="272"/>
      <c r="U268" s="272"/>
      <c r="V268" s="272"/>
    </row>
    <row r="269" spans="2:22" ht="13.2" customHeight="1">
      <c r="B269" s="149"/>
      <c r="E269" s="270"/>
      <c r="F269" s="270"/>
      <c r="G269" s="270"/>
      <c r="H269" s="270"/>
      <c r="I269" s="270"/>
      <c r="J269" s="270"/>
      <c r="K269" s="270"/>
      <c r="L269" s="172"/>
      <c r="P269" s="272"/>
      <c r="Q269" s="272"/>
      <c r="R269" s="272"/>
      <c r="S269" s="272"/>
      <c r="T269" s="272"/>
      <c r="U269" s="272"/>
      <c r="V269" s="272"/>
    </row>
    <row r="270" spans="2:22" ht="13.2" customHeight="1">
      <c r="B270" s="149"/>
      <c r="E270" s="270"/>
      <c r="F270" s="270"/>
      <c r="G270" s="270"/>
      <c r="H270" s="270"/>
      <c r="I270" s="270"/>
      <c r="J270" s="270"/>
      <c r="K270" s="270"/>
      <c r="L270" s="172"/>
      <c r="P270" s="272"/>
      <c r="Q270" s="272"/>
      <c r="R270" s="272"/>
      <c r="S270" s="272"/>
      <c r="T270" s="272"/>
      <c r="U270" s="272"/>
      <c r="V270" s="272"/>
    </row>
    <row r="271" spans="2:22" ht="13.2" customHeight="1">
      <c r="B271" s="150"/>
      <c r="E271" s="270"/>
      <c r="F271" s="270"/>
      <c r="G271" s="270"/>
      <c r="H271" s="270"/>
      <c r="I271" s="270"/>
      <c r="J271" s="270"/>
      <c r="K271" s="270"/>
      <c r="L271" s="172"/>
      <c r="P271" s="272"/>
      <c r="Q271" s="272"/>
      <c r="R271" s="272"/>
      <c r="S271" s="272"/>
      <c r="T271" s="272"/>
      <c r="U271" s="272"/>
      <c r="V271" s="272"/>
    </row>
    <row r="272" spans="2:22" ht="13.2" customHeight="1">
      <c r="B272" s="149"/>
      <c r="E272" s="270"/>
      <c r="F272" s="270"/>
      <c r="G272" s="270"/>
      <c r="H272" s="270"/>
      <c r="I272" s="270"/>
      <c r="J272" s="270"/>
      <c r="K272" s="270"/>
      <c r="L272" s="172"/>
      <c r="P272" s="272"/>
      <c r="Q272" s="272"/>
      <c r="R272" s="272"/>
      <c r="S272" s="272"/>
      <c r="T272" s="272"/>
      <c r="U272" s="272"/>
      <c r="V272" s="272"/>
    </row>
    <row r="273" spans="2:22" ht="13.2" customHeight="1">
      <c r="B273" s="149"/>
      <c r="E273" s="270"/>
      <c r="F273" s="270"/>
      <c r="G273" s="270"/>
      <c r="H273" s="270"/>
      <c r="I273" s="270"/>
      <c r="J273" s="270"/>
      <c r="K273" s="270"/>
      <c r="L273" s="172"/>
      <c r="P273" s="272"/>
      <c r="Q273" s="272"/>
      <c r="R273" s="272"/>
      <c r="S273" s="272"/>
      <c r="T273" s="272"/>
      <c r="U273" s="272"/>
      <c r="V273" s="272"/>
    </row>
    <row r="274" spans="2:22" ht="13.2" customHeight="1">
      <c r="B274" s="149"/>
    </row>
    <row r="275" spans="2:22" ht="13.2" customHeight="1">
      <c r="B275" s="149"/>
    </row>
    <row r="276" spans="2:22" ht="13.2" customHeight="1">
      <c r="B276" s="149"/>
    </row>
    <row r="277" spans="2:22" ht="13.2" customHeight="1">
      <c r="B277" s="149"/>
    </row>
    <row r="278" spans="2:22" ht="13.2" customHeight="1">
      <c r="B278" s="149"/>
      <c r="G278" s="187"/>
    </row>
    <row r="279" spans="2:22" ht="19.2" customHeight="1">
      <c r="B279" s="162" t="s">
        <v>374</v>
      </c>
      <c r="C279" s="168"/>
      <c r="D279" s="168"/>
      <c r="E279" s="151"/>
      <c r="M279" s="163" t="s">
        <v>375</v>
      </c>
      <c r="N279" s="168"/>
      <c r="O279" s="168"/>
    </row>
    <row r="280" spans="2:22" ht="13.2" customHeight="1">
      <c r="B280" s="149"/>
      <c r="E280" s="269" t="s">
        <v>379</v>
      </c>
      <c r="F280" s="270"/>
      <c r="G280" s="270"/>
      <c r="H280" s="270"/>
      <c r="I280" s="270"/>
      <c r="J280" s="270"/>
      <c r="K280" s="270"/>
      <c r="L280" s="172"/>
      <c r="P280" s="271" t="s">
        <v>380</v>
      </c>
      <c r="Q280" s="272"/>
      <c r="R280" s="272"/>
      <c r="S280" s="272"/>
      <c r="T280" s="272"/>
      <c r="U280" s="272"/>
      <c r="V280" s="272"/>
    </row>
    <row r="281" spans="2:22" ht="13.2" customHeight="1">
      <c r="B281" s="187"/>
      <c r="E281" s="270"/>
      <c r="F281" s="270"/>
      <c r="G281" s="270"/>
      <c r="H281" s="270"/>
      <c r="I281" s="270"/>
      <c r="J281" s="270"/>
      <c r="K281" s="270"/>
      <c r="L281" s="172"/>
      <c r="M281" s="187"/>
      <c r="P281" s="272"/>
      <c r="Q281" s="272"/>
      <c r="R281" s="272"/>
      <c r="S281" s="272"/>
      <c r="T281" s="272"/>
      <c r="U281" s="272"/>
      <c r="V281" s="272"/>
    </row>
    <row r="282" spans="2:22" ht="13.2" customHeight="1">
      <c r="B282" s="149"/>
      <c r="E282" s="270"/>
      <c r="F282" s="270"/>
      <c r="G282" s="270"/>
      <c r="H282" s="270"/>
      <c r="I282" s="270"/>
      <c r="J282" s="270"/>
      <c r="K282" s="270"/>
      <c r="L282" s="172"/>
      <c r="M282"/>
      <c r="P282" s="272"/>
      <c r="Q282" s="272"/>
      <c r="R282" s="272"/>
      <c r="S282" s="272"/>
      <c r="T282" s="272"/>
      <c r="U282" s="272"/>
      <c r="V282" s="272"/>
    </row>
    <row r="283" spans="2:22" ht="13.2" customHeight="1">
      <c r="B283" s="149"/>
      <c r="E283" s="270"/>
      <c r="F283" s="270"/>
      <c r="G283" s="270"/>
      <c r="H283" s="270"/>
      <c r="I283" s="270"/>
      <c r="J283" s="270"/>
      <c r="K283" s="270"/>
      <c r="L283" s="172"/>
      <c r="M283"/>
      <c r="P283" s="272"/>
      <c r="Q283" s="272"/>
      <c r="R283" s="272"/>
      <c r="S283" s="272"/>
      <c r="T283" s="272"/>
      <c r="U283" s="272"/>
      <c r="V283" s="272"/>
    </row>
    <row r="284" spans="2:22" ht="13.2" customHeight="1">
      <c r="B284" s="149"/>
      <c r="E284" s="270"/>
      <c r="F284" s="270"/>
      <c r="G284" s="270"/>
      <c r="H284" s="270"/>
      <c r="I284" s="270"/>
      <c r="J284" s="270"/>
      <c r="K284" s="270"/>
      <c r="L284" s="172"/>
      <c r="P284" s="272"/>
      <c r="Q284" s="272"/>
      <c r="R284" s="272"/>
      <c r="S284" s="272"/>
      <c r="T284" s="272"/>
      <c r="U284" s="272"/>
      <c r="V284" s="272"/>
    </row>
    <row r="285" spans="2:22" ht="13.2" customHeight="1">
      <c r="B285" s="149"/>
      <c r="E285" s="270"/>
      <c r="F285" s="270"/>
      <c r="G285" s="270"/>
      <c r="H285" s="270"/>
      <c r="I285" s="270"/>
      <c r="J285" s="270"/>
      <c r="K285" s="270"/>
      <c r="L285" s="172"/>
      <c r="P285" s="272"/>
      <c r="Q285" s="272"/>
      <c r="R285" s="272"/>
      <c r="S285" s="272"/>
      <c r="T285" s="272"/>
      <c r="U285" s="272"/>
      <c r="V285" s="272"/>
    </row>
    <row r="286" spans="2:22" ht="13.2" customHeight="1">
      <c r="B286" s="150"/>
      <c r="E286" s="270"/>
      <c r="F286" s="270"/>
      <c r="G286" s="270"/>
      <c r="H286" s="270"/>
      <c r="I286" s="270"/>
      <c r="J286" s="270"/>
      <c r="K286" s="270"/>
      <c r="L286" s="172"/>
      <c r="P286" s="272"/>
      <c r="Q286" s="272"/>
      <c r="R286" s="272"/>
      <c r="S286" s="272"/>
      <c r="T286" s="272"/>
      <c r="U286" s="272"/>
      <c r="V286" s="272"/>
    </row>
    <row r="287" spans="2:22" ht="13.2" customHeight="1">
      <c r="B287" s="149"/>
      <c r="E287" s="270"/>
      <c r="F287" s="270"/>
      <c r="G287" s="270"/>
      <c r="H287" s="270"/>
      <c r="I287" s="270"/>
      <c r="J287" s="270"/>
      <c r="K287" s="270"/>
      <c r="L287" s="172"/>
      <c r="P287" s="272"/>
      <c r="Q287" s="272"/>
      <c r="R287" s="272"/>
      <c r="S287" s="272"/>
      <c r="T287" s="272"/>
      <c r="U287" s="272"/>
      <c r="V287" s="272"/>
    </row>
    <row r="288" spans="2:22" ht="13.2" customHeight="1">
      <c r="B288" s="149"/>
      <c r="E288" s="270"/>
      <c r="F288" s="270"/>
      <c r="G288" s="270"/>
      <c r="H288" s="270"/>
      <c r="I288" s="270"/>
      <c r="J288" s="270"/>
      <c r="K288" s="270"/>
      <c r="L288" s="172"/>
      <c r="P288" s="272"/>
      <c r="Q288" s="272"/>
      <c r="R288" s="272"/>
      <c r="S288" s="272"/>
      <c r="T288" s="272"/>
      <c r="U288" s="272"/>
      <c r="V288" s="272"/>
    </row>
    <row r="289" spans="2:2" ht="13.2" customHeight="1">
      <c r="B289" s="149"/>
    </row>
    <row r="290" spans="2:2" ht="13.2" customHeight="1">
      <c r="B290" s="149"/>
    </row>
    <row r="291" spans="2:2" ht="13.2" customHeight="1">
      <c r="B291" s="149"/>
    </row>
    <row r="292" spans="2:2" ht="13.2" customHeight="1">
      <c r="B292" s="149"/>
    </row>
    <row r="293" spans="2:2" ht="13.2" customHeight="1">
      <c r="B293" s="149"/>
    </row>
    <row r="294" spans="2:2" ht="13.2" customHeight="1">
      <c r="B294" s="149"/>
    </row>
    <row r="295" spans="2:2" ht="13.2" customHeight="1">
      <c r="B295" s="149"/>
    </row>
    <row r="296" spans="2:2" ht="13.2" customHeight="1">
      <c r="B296" s="149"/>
    </row>
    <row r="297" spans="2:2" ht="13.2" customHeight="1">
      <c r="B297" s="149"/>
    </row>
    <row r="298" spans="2:2" ht="13.2" customHeight="1">
      <c r="B298" s="149"/>
    </row>
    <row r="299" spans="2:2" ht="13.2" customHeight="1">
      <c r="B299" s="149"/>
    </row>
    <row r="300" spans="2:2" ht="13.2" customHeight="1">
      <c r="B300" s="149"/>
    </row>
    <row r="301" spans="2:2" ht="13.2" customHeight="1">
      <c r="B301" s="149"/>
    </row>
    <row r="302" spans="2:2" ht="13.2" customHeight="1">
      <c r="B302" s="149"/>
    </row>
    <row r="303" spans="2:2" ht="13.2" customHeight="1">
      <c r="B303" s="149"/>
    </row>
    <row r="304" spans="2:2" ht="13.2" customHeight="1">
      <c r="B304" s="149"/>
    </row>
    <row r="305" spans="2:2" ht="13.2" customHeight="1">
      <c r="B305" s="149"/>
    </row>
    <row r="306" spans="2:2" ht="13.2" customHeight="1">
      <c r="B306" s="149"/>
    </row>
    <row r="307" spans="2:2" ht="13.2" customHeight="1">
      <c r="B307" s="149"/>
    </row>
    <row r="308" spans="2:2" ht="13.2" customHeight="1">
      <c r="B308" s="149"/>
    </row>
    <row r="309" spans="2:2" ht="13.2" customHeight="1">
      <c r="B309" s="149"/>
    </row>
    <row r="310" spans="2:2" ht="13.2" customHeight="1">
      <c r="B310" s="149"/>
    </row>
    <row r="311" spans="2:2" ht="13.2" customHeight="1">
      <c r="B311" s="149"/>
    </row>
    <row r="312" spans="2:2" ht="13.2" customHeight="1">
      <c r="B312" s="149"/>
    </row>
    <row r="313" spans="2:2" ht="13.2" customHeight="1">
      <c r="B313" s="149"/>
    </row>
    <row r="314" spans="2:2" ht="13.2" customHeight="1">
      <c r="B314" s="149"/>
    </row>
    <row r="315" spans="2:2" ht="13.2" customHeight="1">
      <c r="B315" s="149"/>
    </row>
    <row r="316" spans="2:2" ht="13.2" customHeight="1">
      <c r="B316" s="149"/>
    </row>
    <row r="317" spans="2:2" ht="13.2" customHeight="1">
      <c r="B317" s="149"/>
    </row>
    <row r="318" spans="2:2" ht="13.2" customHeight="1">
      <c r="B318" s="149"/>
    </row>
    <row r="319" spans="2:2" ht="13.2" customHeight="1">
      <c r="B319" s="149"/>
    </row>
    <row r="320" spans="2:2" ht="13.2" customHeight="1">
      <c r="B320" s="149"/>
    </row>
    <row r="321" spans="2:8" ht="13.2" customHeight="1">
      <c r="B321" s="149"/>
    </row>
    <row r="322" spans="2:8" ht="13.2" customHeight="1">
      <c r="B322" s="149"/>
    </row>
    <row r="323" spans="2:8" ht="13.2" customHeight="1">
      <c r="B323" s="149"/>
    </row>
    <row r="324" spans="2:8" ht="13.2" customHeight="1">
      <c r="B324" s="149"/>
    </row>
    <row r="325" spans="2:8" ht="13.2" customHeight="1">
      <c r="B325" s="149"/>
    </row>
    <row r="326" spans="2:8" ht="13.2" customHeight="1">
      <c r="B326" s="149"/>
    </row>
    <row r="327" spans="2:8" ht="13.2" customHeight="1">
      <c r="B327" s="149"/>
    </row>
    <row r="328" spans="2:8" ht="13.2" customHeight="1">
      <c r="B328" s="149"/>
    </row>
    <row r="329" spans="2:8" ht="13.2" customHeight="1">
      <c r="B329" s="149"/>
    </row>
    <row r="330" spans="2:8" ht="13.2" customHeight="1">
      <c r="B330" s="149"/>
    </row>
    <row r="331" spans="2:8" ht="13.2" customHeight="1">
      <c r="B331" s="149"/>
    </row>
    <row r="332" spans="2:8">
      <c r="B332" s="152"/>
      <c r="H332" s="63"/>
    </row>
    <row r="333" spans="2:8">
      <c r="B333" s="152"/>
      <c r="H333" s="62"/>
    </row>
    <row r="334" spans="2:8">
      <c r="B334" s="152"/>
      <c r="H334" s="62"/>
    </row>
    <row r="335" spans="2:8">
      <c r="B335" s="152"/>
      <c r="H335" s="62"/>
    </row>
    <row r="336" spans="2:8">
      <c r="B336" s="152"/>
      <c r="H336" s="62"/>
    </row>
    <row r="337" spans="2:8">
      <c r="B337" s="152"/>
      <c r="H337" s="62"/>
    </row>
    <row r="338" spans="2:8">
      <c r="B338" s="152"/>
      <c r="H338" s="62"/>
    </row>
    <row r="339" spans="2:8">
      <c r="B339" s="152"/>
      <c r="H339" s="63"/>
    </row>
    <row r="340" spans="2:8">
      <c r="B340" s="152"/>
      <c r="H340" s="63"/>
    </row>
    <row r="341" spans="2:8">
      <c r="B341" s="152"/>
      <c r="H341" s="63"/>
    </row>
    <row r="342" spans="2:8">
      <c r="B342" s="152"/>
      <c r="H342" s="62"/>
    </row>
    <row r="343" spans="2:8">
      <c r="B343" s="152"/>
      <c r="H343" s="62"/>
    </row>
    <row r="344" spans="2:8">
      <c r="B344" s="152"/>
      <c r="H344" s="62"/>
    </row>
    <row r="345" spans="2:8">
      <c r="B345" s="152"/>
      <c r="H345" s="62"/>
    </row>
    <row r="346" spans="2:8">
      <c r="B346" s="152"/>
      <c r="H346" s="62"/>
    </row>
    <row r="347" spans="2:8">
      <c r="B347" s="152"/>
      <c r="H347" s="62"/>
    </row>
    <row r="348" spans="2:8">
      <c r="B348" s="152"/>
      <c r="H348" s="63"/>
    </row>
    <row r="349" spans="2:8">
      <c r="B349" s="152"/>
      <c r="H349" s="63"/>
    </row>
    <row r="350" spans="2:8">
      <c r="B350" s="152"/>
      <c r="H350" s="63"/>
    </row>
    <row r="351" spans="2:8">
      <c r="B351" s="152"/>
      <c r="H351" s="62"/>
    </row>
    <row r="352" spans="2:8">
      <c r="B352" s="152"/>
      <c r="H352" s="62"/>
    </row>
    <row r="353" spans="2:8">
      <c r="B353" s="152"/>
      <c r="H353" s="62"/>
    </row>
    <row r="354" spans="2:8">
      <c r="B354" s="152"/>
      <c r="H354" s="62"/>
    </row>
    <row r="355" spans="2:8">
      <c r="B355" s="152"/>
      <c r="H355" s="62"/>
    </row>
    <row r="356" spans="2:8">
      <c r="B356" s="152"/>
      <c r="H356" s="62"/>
    </row>
    <row r="357" spans="2:8">
      <c r="B357" s="152"/>
      <c r="H357" s="63"/>
    </row>
    <row r="358" spans="2:8">
      <c r="B358" s="152"/>
      <c r="H358" s="63"/>
    </row>
    <row r="359" spans="2:8">
      <c r="B359" s="152"/>
      <c r="H359" s="62"/>
    </row>
    <row r="360" spans="2:8">
      <c r="B360" s="152"/>
      <c r="H360" s="62"/>
    </row>
    <row r="361" spans="2:8">
      <c r="B361" s="152"/>
      <c r="H361" s="62"/>
    </row>
    <row r="362" spans="2:8">
      <c r="B362" s="152"/>
      <c r="H362" s="62"/>
    </row>
    <row r="363" spans="2:8">
      <c r="B363" s="152"/>
      <c r="H363" s="62"/>
    </row>
    <row r="364" spans="2:8">
      <c r="B364" s="152"/>
      <c r="H364" s="62"/>
    </row>
    <row r="365" spans="2:8">
      <c r="B365" s="152"/>
    </row>
    <row r="366" spans="2:8">
      <c r="B366" s="149"/>
    </row>
    <row r="367" spans="2:8">
      <c r="B367" s="149"/>
    </row>
    <row r="368" spans="2:8">
      <c r="B368" s="152"/>
    </row>
    <row r="369" spans="2:2">
      <c r="B369" s="152"/>
    </row>
    <row r="370" spans="2:2">
      <c r="B370" s="152"/>
    </row>
    <row r="371" spans="2:2">
      <c r="B371" s="152"/>
    </row>
    <row r="372" spans="2:2">
      <c r="B372" s="152"/>
    </row>
    <row r="373" spans="2:2">
      <c r="B373" s="152"/>
    </row>
    <row r="374" spans="2:2">
      <c r="B374" s="152"/>
    </row>
    <row r="375" spans="2:2">
      <c r="B375" s="152"/>
    </row>
    <row r="376" spans="2:2">
      <c r="B376" s="152"/>
    </row>
    <row r="377" spans="2:2">
      <c r="B377" s="152"/>
    </row>
    <row r="378" spans="2:2">
      <c r="B378" s="152"/>
    </row>
    <row r="379" spans="2:2">
      <c r="B379" s="152"/>
    </row>
    <row r="380" spans="2:2">
      <c r="B380" s="152"/>
    </row>
    <row r="381" spans="2:2">
      <c r="B381" s="152"/>
    </row>
    <row r="382" spans="2:2">
      <c r="B382" s="152"/>
    </row>
    <row r="383" spans="2:2">
      <c r="B383" s="152"/>
    </row>
    <row r="384" spans="2:2">
      <c r="B384" s="152"/>
    </row>
    <row r="385" spans="2:2">
      <c r="B385" s="152"/>
    </row>
    <row r="386" spans="2:2">
      <c r="B386" s="152"/>
    </row>
    <row r="387" spans="2:2">
      <c r="B387" s="152"/>
    </row>
    <row r="388" spans="2:2">
      <c r="B388" s="152"/>
    </row>
    <row r="389" spans="2:2">
      <c r="B389" s="152"/>
    </row>
    <row r="390" spans="2:2">
      <c r="B390" s="152"/>
    </row>
    <row r="391" spans="2:2">
      <c r="B391" s="152"/>
    </row>
    <row r="392" spans="2:2">
      <c r="B392" s="152"/>
    </row>
    <row r="393" spans="2:2">
      <c r="B393" s="152"/>
    </row>
    <row r="394" spans="2:2">
      <c r="B394" s="152"/>
    </row>
    <row r="395" spans="2:2">
      <c r="B395" s="152"/>
    </row>
    <row r="396" spans="2:2">
      <c r="B396" s="152"/>
    </row>
    <row r="397" spans="2:2">
      <c r="B397" s="152"/>
    </row>
    <row r="398" spans="2:2">
      <c r="B398" s="152"/>
    </row>
    <row r="399" spans="2:2">
      <c r="B399" s="152"/>
    </row>
    <row r="400" spans="2:2">
      <c r="B400" s="152"/>
    </row>
    <row r="401" spans="2:2">
      <c r="B401" s="152"/>
    </row>
    <row r="402" spans="2:2">
      <c r="B402" s="152"/>
    </row>
    <row r="403" spans="2:2">
      <c r="B403" s="152"/>
    </row>
    <row r="404" spans="2:2">
      <c r="B404" s="152"/>
    </row>
    <row r="405" spans="2:2">
      <c r="B405" s="149"/>
    </row>
    <row r="406" spans="2:2">
      <c r="B406" s="149"/>
    </row>
    <row r="407" spans="2:2">
      <c r="B407" s="152"/>
    </row>
    <row r="408" spans="2:2">
      <c r="B408" s="152"/>
    </row>
    <row r="409" spans="2:2">
      <c r="B409" s="152"/>
    </row>
    <row r="410" spans="2:2">
      <c r="B410" s="149"/>
    </row>
    <row r="411" spans="2:2">
      <c r="B411" s="149"/>
    </row>
    <row r="412" spans="2:2">
      <c r="B412" s="152"/>
    </row>
    <row r="413" spans="2:2">
      <c r="B413" s="152"/>
    </row>
    <row r="414" spans="2:2">
      <c r="B414" s="152"/>
    </row>
    <row r="415" spans="2:2">
      <c r="B415" s="149"/>
    </row>
    <row r="416" spans="2:2">
      <c r="B416" s="149"/>
    </row>
    <row r="417" spans="2:2">
      <c r="B417" s="152"/>
    </row>
    <row r="418" spans="2:2">
      <c r="B418" s="152"/>
    </row>
    <row r="419" spans="2:2">
      <c r="B419" s="152"/>
    </row>
    <row r="420" spans="2:2">
      <c r="B420" s="149"/>
    </row>
    <row r="421" spans="2:2">
      <c r="B421" s="149"/>
    </row>
    <row r="422" spans="2:2">
      <c r="B422" s="152"/>
    </row>
    <row r="423" spans="2:2">
      <c r="B423" s="152"/>
    </row>
    <row r="424" spans="2:2">
      <c r="B424" s="152"/>
    </row>
    <row r="425" spans="2:2">
      <c r="B425" s="152"/>
    </row>
    <row r="426" spans="2:2">
      <c r="B426" s="152"/>
    </row>
    <row r="427" spans="2:2">
      <c r="B427" s="149"/>
    </row>
    <row r="428" spans="2:2">
      <c r="B428" s="152"/>
    </row>
    <row r="429" spans="2:2">
      <c r="B429" s="149"/>
    </row>
    <row r="430" spans="2:2">
      <c r="B430" s="152"/>
    </row>
    <row r="431" spans="2:2">
      <c r="B431" s="149"/>
    </row>
    <row r="432" spans="2:2">
      <c r="B432" s="152"/>
    </row>
    <row r="433" spans="2:2">
      <c r="B433" s="149"/>
    </row>
    <row r="434" spans="2:2">
      <c r="B434" s="152"/>
    </row>
    <row r="435" spans="2:2">
      <c r="B435" s="149"/>
    </row>
    <row r="436" spans="2:2">
      <c r="B436" s="152"/>
    </row>
    <row r="437" spans="2:2">
      <c r="B437" s="149"/>
    </row>
    <row r="438" spans="2:2">
      <c r="B438" s="152"/>
    </row>
    <row r="439" spans="2:2">
      <c r="B439" s="149"/>
    </row>
    <row r="440" spans="2:2">
      <c r="B440" s="152"/>
    </row>
    <row r="441" spans="2:2">
      <c r="B441" s="149"/>
    </row>
    <row r="442" spans="2:2">
      <c r="B442" s="152"/>
    </row>
    <row r="443" spans="2:2">
      <c r="B443" s="149"/>
    </row>
    <row r="444" spans="2:2">
      <c r="B444" s="152"/>
    </row>
    <row r="445" spans="2:2">
      <c r="B445" s="149"/>
    </row>
    <row r="446" spans="2:2">
      <c r="B446" s="152"/>
    </row>
    <row r="447" spans="2:2">
      <c r="B447" s="149"/>
    </row>
    <row r="448" spans="2:2">
      <c r="B448" s="152"/>
    </row>
    <row r="449" spans="2:2">
      <c r="B449" s="149"/>
    </row>
    <row r="450" spans="2:2">
      <c r="B450" s="149"/>
    </row>
    <row r="451" spans="2:2">
      <c r="B451" s="149"/>
    </row>
    <row r="452" spans="2:2">
      <c r="B452" s="149"/>
    </row>
    <row r="453" spans="2:2">
      <c r="B453" s="149"/>
    </row>
    <row r="454" spans="2:2">
      <c r="B454" s="149"/>
    </row>
    <row r="455" spans="2:2">
      <c r="B455" s="149"/>
    </row>
    <row r="456" spans="2:2">
      <c r="B456" s="149"/>
    </row>
    <row r="457" spans="2:2">
      <c r="B457" s="149"/>
    </row>
    <row r="458" spans="2:2">
      <c r="B458" s="149"/>
    </row>
    <row r="459" spans="2:2">
      <c r="B459" s="149"/>
    </row>
    <row r="460" spans="2:2">
      <c r="B460" s="149"/>
    </row>
    <row r="461" spans="2:2">
      <c r="B461" s="149"/>
    </row>
    <row r="462" spans="2:2">
      <c r="B462" s="149"/>
    </row>
    <row r="463" spans="2:2">
      <c r="B463" s="149"/>
    </row>
    <row r="464" spans="2:2">
      <c r="B464" s="149"/>
    </row>
    <row r="465" spans="2:2">
      <c r="B465" s="149"/>
    </row>
    <row r="466" spans="2:2">
      <c r="B466" s="149"/>
    </row>
    <row r="467" spans="2:2">
      <c r="B467" s="149"/>
    </row>
    <row r="468" spans="2:2">
      <c r="B468" s="149"/>
    </row>
    <row r="469" spans="2:2">
      <c r="B469" s="149"/>
    </row>
    <row r="470" spans="2:2">
      <c r="B470" s="149"/>
    </row>
    <row r="471" spans="2:2">
      <c r="B471" s="149"/>
    </row>
    <row r="472" spans="2:2">
      <c r="B472" s="149"/>
    </row>
    <row r="473" spans="2:2">
      <c r="B473" s="149"/>
    </row>
    <row r="474" spans="2:2">
      <c r="B474" s="149"/>
    </row>
    <row r="475" spans="2:2">
      <c r="B475" s="149"/>
    </row>
    <row r="476" spans="2:2">
      <c r="B476" s="149"/>
    </row>
    <row r="477" spans="2:2">
      <c r="B477" s="149"/>
    </row>
    <row r="478" spans="2:2">
      <c r="B478" s="149"/>
    </row>
    <row r="479" spans="2:2">
      <c r="B479" s="149"/>
    </row>
    <row r="480" spans="2:2">
      <c r="B480" s="149"/>
    </row>
    <row r="481" spans="2:2">
      <c r="B481" s="149"/>
    </row>
    <row r="482" spans="2:2">
      <c r="B482" s="149"/>
    </row>
    <row r="483" spans="2:2">
      <c r="B483" s="149"/>
    </row>
    <row r="484" spans="2:2">
      <c r="B484" s="149"/>
    </row>
    <row r="485" spans="2:2">
      <c r="B485" s="149"/>
    </row>
    <row r="486" spans="2:2">
      <c r="B486" s="149"/>
    </row>
    <row r="487" spans="2:2">
      <c r="B487" s="149"/>
    </row>
    <row r="488" spans="2:2">
      <c r="B488" s="152"/>
    </row>
    <row r="489" spans="2:2">
      <c r="B489" s="149"/>
    </row>
    <row r="490" spans="2:2">
      <c r="B490" s="149"/>
    </row>
    <row r="491" spans="2:2">
      <c r="B491" s="152"/>
    </row>
    <row r="492" spans="2:2">
      <c r="B492" s="149"/>
    </row>
    <row r="493" spans="2:2">
      <c r="B493" s="149"/>
    </row>
    <row r="494" spans="2:2">
      <c r="B494" s="149"/>
    </row>
    <row r="495" spans="2:2">
      <c r="B495" s="152"/>
    </row>
    <row r="496" spans="2:2">
      <c r="B496" s="152"/>
    </row>
    <row r="497" spans="2:2">
      <c r="B497" s="152"/>
    </row>
    <row r="498" spans="2:2">
      <c r="B498" s="149"/>
    </row>
    <row r="499" spans="2:2">
      <c r="B499" s="149"/>
    </row>
    <row r="500" spans="2:2">
      <c r="B500" s="149"/>
    </row>
    <row r="501" spans="2:2">
      <c r="B501" s="152"/>
    </row>
    <row r="502" spans="2:2">
      <c r="B502" s="152"/>
    </row>
    <row r="503" spans="2:2">
      <c r="B503" s="152"/>
    </row>
    <row r="504" spans="2:2">
      <c r="B504" s="149"/>
    </row>
    <row r="505" spans="2:2">
      <c r="B505" s="149"/>
    </row>
    <row r="506" spans="2:2">
      <c r="B506" s="149"/>
    </row>
    <row r="507" spans="2:2">
      <c r="B507" s="152"/>
    </row>
    <row r="508" spans="2:2">
      <c r="B508" s="152"/>
    </row>
    <row r="509" spans="2:2">
      <c r="B509" s="152"/>
    </row>
    <row r="510" spans="2:2">
      <c r="B510" s="152"/>
    </row>
    <row r="511" spans="2:2">
      <c r="B511" s="152"/>
    </row>
    <row r="512" spans="2:2">
      <c r="B512" s="149"/>
    </row>
    <row r="513" spans="2:2">
      <c r="B513" s="152"/>
    </row>
    <row r="514" spans="2:2">
      <c r="B514" s="149"/>
    </row>
    <row r="515" spans="2:2">
      <c r="B515" s="149"/>
    </row>
    <row r="516" spans="2:2">
      <c r="B516" s="149"/>
    </row>
    <row r="517" spans="2:2">
      <c r="B517" s="152"/>
    </row>
    <row r="518" spans="2:2">
      <c r="B518" s="152"/>
    </row>
    <row r="519" spans="2:2">
      <c r="B519" s="152"/>
    </row>
  </sheetData>
  <sheetProtection password="EE4F" sheet="1"/>
  <mergeCells count="43">
    <mergeCell ref="E265:K273"/>
    <mergeCell ref="P265:V273"/>
    <mergeCell ref="E280:K288"/>
    <mergeCell ref="P280:V288"/>
    <mergeCell ref="E225:K235"/>
    <mergeCell ref="P225:V235"/>
    <mergeCell ref="E238:K246"/>
    <mergeCell ref="P238:V246"/>
    <mergeCell ref="E250:K258"/>
    <mergeCell ref="P250:V258"/>
    <mergeCell ref="E187:K195"/>
    <mergeCell ref="P187:V195"/>
    <mergeCell ref="E199:K208"/>
    <mergeCell ref="P199:V208"/>
    <mergeCell ref="E212:K221"/>
    <mergeCell ref="P212:V221"/>
    <mergeCell ref="E163:K171"/>
    <mergeCell ref="P163:V171"/>
    <mergeCell ref="E175:K183"/>
    <mergeCell ref="P175:V183"/>
    <mergeCell ref="E139:K147"/>
    <mergeCell ref="P139:V147"/>
    <mergeCell ref="E151:K159"/>
    <mergeCell ref="E95:K103"/>
    <mergeCell ref="P95:V103"/>
    <mergeCell ref="E106:K114"/>
    <mergeCell ref="P151:V159"/>
    <mergeCell ref="E117:K125"/>
    <mergeCell ref="P117:V125"/>
    <mergeCell ref="E128:K137"/>
    <mergeCell ref="P128:V137"/>
    <mergeCell ref="E62:K70"/>
    <mergeCell ref="P62:V70"/>
    <mergeCell ref="E73:K81"/>
    <mergeCell ref="P73:V81"/>
    <mergeCell ref="E84:K92"/>
    <mergeCell ref="P84:V92"/>
    <mergeCell ref="E29:K37"/>
    <mergeCell ref="P29:V37"/>
    <mergeCell ref="E40:K48"/>
    <mergeCell ref="P40:V48"/>
    <mergeCell ref="E51:K59"/>
    <mergeCell ref="P51:V59"/>
  </mergeCells>
  <phoneticPr fontId="1"/>
  <pageMargins left="0.7" right="0.7" top="0.75" bottom="0.75"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6:W219"/>
  <sheetViews>
    <sheetView showGridLines="0" workbookViewId="0">
      <selection activeCell="M186" sqref="M186"/>
    </sheetView>
  </sheetViews>
  <sheetFormatPr defaultRowHeight="13.8"/>
  <sheetData>
    <row r="16" spans="1:23">
      <c r="A16" s="148"/>
      <c r="B16" s="155" t="s">
        <v>293</v>
      </c>
      <c r="C16" s="148"/>
      <c r="D16" s="148"/>
      <c r="E16" s="148"/>
      <c r="F16" s="148"/>
      <c r="G16" s="148"/>
      <c r="H16" s="148"/>
      <c r="I16" s="148"/>
      <c r="J16" s="148"/>
      <c r="K16" s="148"/>
      <c r="L16" s="148"/>
      <c r="M16" s="148"/>
      <c r="N16" s="148"/>
      <c r="O16" s="148"/>
      <c r="P16" s="148"/>
      <c r="Q16" s="148"/>
      <c r="R16" s="148"/>
      <c r="S16" s="148"/>
      <c r="T16" s="148"/>
      <c r="U16" s="148"/>
      <c r="V16" s="148"/>
      <c r="W16" s="148"/>
    </row>
    <row r="17" spans="1:23">
      <c r="A17" s="148"/>
      <c r="B17" s="155"/>
      <c r="C17" s="148"/>
      <c r="D17" s="148"/>
      <c r="E17" s="148"/>
      <c r="F17" s="148"/>
      <c r="G17" s="148"/>
      <c r="H17" s="148"/>
      <c r="I17" s="148"/>
      <c r="J17" s="148"/>
      <c r="K17" s="148"/>
      <c r="L17" s="148"/>
      <c r="M17" s="148"/>
      <c r="N17" s="148"/>
      <c r="O17" s="148"/>
      <c r="P17" s="148"/>
      <c r="Q17" s="148"/>
      <c r="R17" s="148"/>
      <c r="S17" s="148"/>
      <c r="T17" s="148"/>
      <c r="U17" s="148"/>
      <c r="V17" s="148"/>
      <c r="W17" s="148"/>
    </row>
    <row r="18" spans="1:23">
      <c r="A18" s="148"/>
      <c r="B18" s="155" t="s">
        <v>294</v>
      </c>
      <c r="C18" s="148"/>
      <c r="D18" s="148"/>
      <c r="E18" s="148"/>
      <c r="F18" s="148"/>
      <c r="G18" s="148"/>
      <c r="H18" s="148"/>
      <c r="I18" s="148"/>
      <c r="J18" s="148"/>
      <c r="K18" s="148"/>
      <c r="L18" s="148"/>
      <c r="M18" s="148"/>
      <c r="N18" s="148"/>
      <c r="O18" s="148"/>
      <c r="P18" s="148"/>
      <c r="Q18" s="148"/>
      <c r="R18" s="148"/>
      <c r="S18" s="148"/>
      <c r="T18" s="148"/>
      <c r="U18" s="148"/>
      <c r="V18" s="148"/>
      <c r="W18" s="148"/>
    </row>
    <row r="19" spans="1:23">
      <c r="A19" s="148"/>
      <c r="B19" s="155" t="s">
        <v>295</v>
      </c>
      <c r="C19" s="148"/>
      <c r="D19" s="148"/>
      <c r="E19" s="148"/>
      <c r="F19" s="148"/>
      <c r="G19" s="148"/>
      <c r="H19" s="148"/>
      <c r="I19" s="148"/>
      <c r="J19" s="148"/>
      <c r="K19" s="148"/>
      <c r="L19" s="148"/>
      <c r="M19" s="148"/>
      <c r="N19" s="148"/>
      <c r="O19" s="148"/>
      <c r="P19" s="148"/>
      <c r="Q19" s="148"/>
      <c r="R19" s="148"/>
      <c r="S19" s="148"/>
      <c r="T19" s="148"/>
      <c r="U19" s="148"/>
      <c r="V19" s="148"/>
      <c r="W19" s="148"/>
    </row>
    <row r="20" spans="1:23">
      <c r="A20" s="148"/>
      <c r="B20" s="155"/>
      <c r="C20" s="148"/>
      <c r="D20" s="148"/>
      <c r="E20" s="148"/>
      <c r="F20" s="148"/>
      <c r="G20" s="148"/>
      <c r="H20" s="148"/>
      <c r="I20" s="148"/>
      <c r="J20" s="148"/>
      <c r="K20" s="148"/>
      <c r="L20" s="148"/>
      <c r="M20" s="148"/>
      <c r="N20" s="148"/>
      <c r="O20" s="148"/>
      <c r="P20" s="148"/>
      <c r="Q20" s="148"/>
      <c r="R20" s="148"/>
      <c r="S20" s="148"/>
      <c r="T20" s="148"/>
      <c r="U20" s="148"/>
      <c r="V20" s="148"/>
      <c r="W20" s="148"/>
    </row>
    <row r="21" spans="1:23">
      <c r="A21" s="148"/>
      <c r="B21" s="155" t="s">
        <v>296</v>
      </c>
      <c r="C21" s="148"/>
      <c r="D21" s="148"/>
      <c r="E21" s="148"/>
      <c r="F21" s="148"/>
      <c r="G21" s="148"/>
      <c r="H21" s="148"/>
      <c r="I21" s="148"/>
      <c r="J21" s="148"/>
      <c r="K21" s="148"/>
      <c r="L21" s="148"/>
      <c r="M21" s="148"/>
      <c r="N21" s="148"/>
      <c r="O21" s="148"/>
      <c r="P21" s="148"/>
      <c r="Q21" s="148"/>
      <c r="R21" s="148"/>
      <c r="S21" s="148"/>
      <c r="T21" s="148"/>
      <c r="U21" s="148"/>
      <c r="V21" s="148"/>
      <c r="W21" s="148"/>
    </row>
    <row r="22" spans="1:23">
      <c r="A22" s="148"/>
      <c r="B22" s="155"/>
      <c r="C22" s="148"/>
      <c r="D22" s="148"/>
      <c r="E22" s="148"/>
      <c r="F22" s="148"/>
      <c r="G22" s="148"/>
      <c r="H22" s="148"/>
      <c r="I22" s="148"/>
      <c r="J22" s="148"/>
      <c r="K22" s="148"/>
      <c r="L22" s="148"/>
      <c r="M22" s="148"/>
      <c r="N22" s="148"/>
      <c r="O22" s="148"/>
      <c r="P22" s="148"/>
      <c r="Q22" s="148"/>
      <c r="R22" s="148"/>
      <c r="S22" s="148"/>
      <c r="T22" s="148"/>
      <c r="U22" s="148"/>
      <c r="V22" s="148"/>
      <c r="W22" s="148"/>
    </row>
    <row r="23" spans="1:23">
      <c r="A23" s="148"/>
      <c r="B23" s="149"/>
      <c r="C23" s="148"/>
      <c r="D23" s="148"/>
      <c r="E23" s="148"/>
      <c r="F23" s="148"/>
      <c r="G23" s="148"/>
      <c r="H23" s="148"/>
      <c r="I23" s="148"/>
      <c r="J23" s="148"/>
      <c r="K23" s="148"/>
      <c r="L23" s="148"/>
      <c r="M23" s="148"/>
      <c r="N23" s="148"/>
      <c r="O23" s="148"/>
      <c r="P23" s="148"/>
      <c r="Q23" s="148"/>
      <c r="R23" s="148"/>
      <c r="S23" s="148"/>
      <c r="T23" s="148"/>
      <c r="U23" s="148"/>
      <c r="V23" s="148"/>
      <c r="W23" s="148"/>
    </row>
    <row r="24" spans="1:23" ht="28.2">
      <c r="A24" s="148"/>
      <c r="B24" s="165" t="s">
        <v>292</v>
      </c>
      <c r="C24" s="164"/>
      <c r="D24" s="164"/>
      <c r="E24" s="164"/>
      <c r="F24" s="164"/>
      <c r="G24" s="164"/>
      <c r="H24" s="164"/>
      <c r="I24" s="164"/>
      <c r="J24" s="164"/>
      <c r="K24" s="148"/>
      <c r="L24" s="148"/>
      <c r="M24" s="166" t="s">
        <v>291</v>
      </c>
      <c r="N24" s="166"/>
      <c r="O24" s="166"/>
      <c r="P24" s="166"/>
      <c r="Q24" s="166"/>
      <c r="R24" s="167"/>
      <c r="S24" s="167"/>
      <c r="T24" s="167"/>
      <c r="U24" s="167"/>
      <c r="V24" s="148"/>
      <c r="W24" s="148"/>
    </row>
    <row r="25" spans="1:23">
      <c r="A25" s="148"/>
      <c r="B25" s="149"/>
      <c r="C25" s="148"/>
      <c r="D25" s="148"/>
      <c r="E25" s="151"/>
      <c r="F25" s="148"/>
      <c r="G25" s="148"/>
      <c r="H25" s="148"/>
      <c r="I25" s="148"/>
      <c r="J25" s="148"/>
      <c r="K25" s="148"/>
      <c r="L25" s="148"/>
      <c r="M25" s="148"/>
      <c r="N25" s="148"/>
      <c r="O25" s="148"/>
      <c r="P25" s="148"/>
      <c r="Q25" s="148"/>
      <c r="R25" s="148"/>
      <c r="S25" s="148"/>
      <c r="T25" s="148"/>
      <c r="U25" s="148"/>
      <c r="V25" s="148"/>
      <c r="W25" s="148"/>
    </row>
    <row r="26" spans="1:23" s="148" customFormat="1">
      <c r="B26" s="149"/>
      <c r="E26" s="151"/>
    </row>
    <row r="27" spans="1:23" s="148" customFormat="1" ht="23.4">
      <c r="B27" s="162" t="s">
        <v>298</v>
      </c>
      <c r="C27" s="160"/>
      <c r="D27" s="160"/>
      <c r="E27" s="151"/>
      <c r="M27" s="163" t="s">
        <v>299</v>
      </c>
      <c r="N27" s="160"/>
      <c r="O27" s="160"/>
    </row>
    <row r="28" spans="1:23" s="148" customFormat="1">
      <c r="B28" s="149"/>
      <c r="E28" s="269" t="s">
        <v>297</v>
      </c>
      <c r="F28" s="270"/>
      <c r="G28" s="270"/>
      <c r="H28" s="270"/>
      <c r="I28" s="270"/>
      <c r="J28" s="270"/>
      <c r="K28" s="270"/>
      <c r="L28" s="158"/>
      <c r="P28" s="271" t="s">
        <v>300</v>
      </c>
      <c r="Q28" s="272"/>
      <c r="R28" s="272"/>
      <c r="S28" s="272"/>
      <c r="T28" s="272"/>
      <c r="U28" s="272"/>
      <c r="V28" s="272"/>
    </row>
    <row r="29" spans="1:23" s="148" customFormat="1">
      <c r="B29" s="149"/>
      <c r="E29" s="270"/>
      <c r="F29" s="270"/>
      <c r="G29" s="270"/>
      <c r="H29" s="270"/>
      <c r="I29" s="270"/>
      <c r="J29" s="270"/>
      <c r="K29" s="270"/>
      <c r="L29" s="158"/>
      <c r="P29" s="272"/>
      <c r="Q29" s="272"/>
      <c r="R29" s="272"/>
      <c r="S29" s="272"/>
      <c r="T29" s="272"/>
      <c r="U29" s="272"/>
      <c r="V29" s="272"/>
    </row>
    <row r="30" spans="1:23" s="148" customFormat="1">
      <c r="B30" s="149"/>
      <c r="E30" s="270"/>
      <c r="F30" s="270"/>
      <c r="G30" s="270"/>
      <c r="H30" s="270"/>
      <c r="I30" s="270"/>
      <c r="J30" s="270"/>
      <c r="K30" s="270"/>
      <c r="L30" s="158"/>
      <c r="P30" s="272"/>
      <c r="Q30" s="272"/>
      <c r="R30" s="272"/>
      <c r="S30" s="272"/>
      <c r="T30" s="272"/>
      <c r="U30" s="272"/>
      <c r="V30" s="272"/>
    </row>
    <row r="31" spans="1:23" s="148" customFormat="1">
      <c r="B31" s="149"/>
      <c r="E31" s="270"/>
      <c r="F31" s="270"/>
      <c r="G31" s="270"/>
      <c r="H31" s="270"/>
      <c r="I31" s="270"/>
      <c r="J31" s="270"/>
      <c r="K31" s="270"/>
      <c r="L31" s="158"/>
      <c r="P31" s="272"/>
      <c r="Q31" s="272"/>
      <c r="R31" s="272"/>
      <c r="S31" s="272"/>
      <c r="T31" s="272"/>
      <c r="U31" s="272"/>
      <c r="V31" s="272"/>
    </row>
    <row r="32" spans="1:23" s="148" customFormat="1">
      <c r="B32" s="149"/>
      <c r="E32" s="270"/>
      <c r="F32" s="270"/>
      <c r="G32" s="270"/>
      <c r="H32" s="270"/>
      <c r="I32" s="270"/>
      <c r="J32" s="270"/>
      <c r="K32" s="270"/>
      <c r="L32" s="158"/>
      <c r="P32" s="272"/>
      <c r="Q32" s="272"/>
      <c r="R32" s="272"/>
      <c r="S32" s="272"/>
      <c r="T32" s="272"/>
      <c r="U32" s="272"/>
      <c r="V32" s="272"/>
    </row>
    <row r="33" spans="1:23" s="148" customFormat="1">
      <c r="B33" s="149"/>
      <c r="E33" s="270"/>
      <c r="F33" s="270"/>
      <c r="G33" s="270"/>
      <c r="H33" s="270"/>
      <c r="I33" s="270"/>
      <c r="J33" s="270"/>
      <c r="K33" s="270"/>
      <c r="L33" s="158"/>
      <c r="P33" s="272"/>
      <c r="Q33" s="272"/>
      <c r="R33" s="272"/>
      <c r="S33" s="272"/>
      <c r="T33" s="272"/>
      <c r="U33" s="272"/>
      <c r="V33" s="272"/>
    </row>
    <row r="34" spans="1:23" s="148" customFormat="1">
      <c r="B34" s="150"/>
      <c r="E34" s="270"/>
      <c r="F34" s="270"/>
      <c r="G34" s="270"/>
      <c r="H34" s="270"/>
      <c r="I34" s="270"/>
      <c r="J34" s="270"/>
      <c r="K34" s="270"/>
      <c r="L34" s="158"/>
      <c r="P34" s="272"/>
      <c r="Q34" s="272"/>
      <c r="R34" s="272"/>
      <c r="S34" s="272"/>
      <c r="T34" s="272"/>
      <c r="U34" s="272"/>
      <c r="V34" s="272"/>
    </row>
    <row r="35" spans="1:23" s="148" customFormat="1">
      <c r="B35" s="149"/>
      <c r="E35" s="270"/>
      <c r="F35" s="270"/>
      <c r="G35" s="270"/>
      <c r="H35" s="270"/>
      <c r="I35" s="270"/>
      <c r="J35" s="270"/>
      <c r="K35" s="270"/>
      <c r="L35" s="158"/>
      <c r="P35" s="272"/>
      <c r="Q35" s="272"/>
      <c r="R35" s="272"/>
      <c r="S35" s="272"/>
      <c r="T35" s="272"/>
      <c r="U35" s="272"/>
      <c r="V35" s="272"/>
    </row>
    <row r="36" spans="1:23" s="148" customFormat="1">
      <c r="B36" s="149"/>
      <c r="E36" s="270"/>
      <c r="F36" s="270"/>
      <c r="G36" s="270"/>
      <c r="H36" s="270"/>
      <c r="I36" s="270"/>
      <c r="J36" s="270"/>
      <c r="K36" s="270"/>
      <c r="L36" s="158"/>
      <c r="P36" s="272"/>
      <c r="Q36" s="272"/>
      <c r="R36" s="272"/>
      <c r="S36" s="272"/>
      <c r="T36" s="272"/>
      <c r="U36" s="272"/>
      <c r="V36" s="272"/>
    </row>
    <row r="37" spans="1:23" s="148" customFormat="1" ht="13.2" customHeight="1">
      <c r="B37" s="149"/>
    </row>
    <row r="38" spans="1:23" ht="13.8" customHeight="1">
      <c r="A38" s="148"/>
      <c r="B38" s="149"/>
      <c r="C38" s="148"/>
      <c r="D38" s="148"/>
      <c r="E38" s="156"/>
      <c r="F38" s="158"/>
      <c r="G38" s="158"/>
      <c r="H38" s="158"/>
      <c r="I38" s="158"/>
      <c r="J38" s="158"/>
      <c r="K38" s="158"/>
      <c r="L38" s="158"/>
      <c r="M38" s="148"/>
      <c r="N38" s="148"/>
      <c r="O38" s="148"/>
      <c r="P38" s="157"/>
      <c r="Q38" s="159"/>
      <c r="R38" s="159"/>
      <c r="S38" s="159"/>
      <c r="T38" s="159"/>
      <c r="U38" s="159"/>
      <c r="V38" s="159"/>
      <c r="W38" s="148"/>
    </row>
    <row r="39" spans="1:23" s="148" customFormat="1">
      <c r="B39" s="149"/>
      <c r="E39" s="151"/>
    </row>
    <row r="40" spans="1:23" s="148" customFormat="1" ht="23.4">
      <c r="B40" s="162" t="s">
        <v>215</v>
      </c>
      <c r="C40" s="160"/>
      <c r="D40" s="160"/>
      <c r="E40" s="151"/>
      <c r="M40" s="163" t="s">
        <v>315</v>
      </c>
      <c r="N40" s="160"/>
      <c r="O40" s="160"/>
    </row>
    <row r="41" spans="1:23" s="148" customFormat="1">
      <c r="B41" s="149"/>
      <c r="E41" s="269" t="s">
        <v>301</v>
      </c>
      <c r="F41" s="270"/>
      <c r="G41" s="270"/>
      <c r="H41" s="270"/>
      <c r="I41" s="270"/>
      <c r="J41" s="270"/>
      <c r="K41" s="270"/>
      <c r="L41" s="158"/>
      <c r="P41" s="271" t="s">
        <v>302</v>
      </c>
      <c r="Q41" s="272"/>
      <c r="R41" s="272"/>
      <c r="S41" s="272"/>
      <c r="T41" s="272"/>
      <c r="U41" s="272"/>
      <c r="V41" s="272"/>
    </row>
    <row r="42" spans="1:23" s="148" customFormat="1">
      <c r="B42" s="149"/>
      <c r="E42" s="270"/>
      <c r="F42" s="270"/>
      <c r="G42" s="270"/>
      <c r="H42" s="270"/>
      <c r="I42" s="270"/>
      <c r="J42" s="270"/>
      <c r="K42" s="270"/>
      <c r="L42" s="158"/>
      <c r="P42" s="272"/>
      <c r="Q42" s="272"/>
      <c r="R42" s="272"/>
      <c r="S42" s="272"/>
      <c r="T42" s="272"/>
      <c r="U42" s="272"/>
      <c r="V42" s="272"/>
    </row>
    <row r="43" spans="1:23" s="148" customFormat="1">
      <c r="B43" s="149"/>
      <c r="E43" s="270"/>
      <c r="F43" s="270"/>
      <c r="G43" s="270"/>
      <c r="H43" s="270"/>
      <c r="I43" s="270"/>
      <c r="J43" s="270"/>
      <c r="K43" s="270"/>
      <c r="L43" s="158"/>
      <c r="P43" s="272"/>
      <c r="Q43" s="272"/>
      <c r="R43" s="272"/>
      <c r="S43" s="272"/>
      <c r="T43" s="272"/>
      <c r="U43" s="272"/>
      <c r="V43" s="272"/>
    </row>
    <row r="44" spans="1:23" s="148" customFormat="1">
      <c r="B44" s="149"/>
      <c r="E44" s="270"/>
      <c r="F44" s="270"/>
      <c r="G44" s="270"/>
      <c r="H44" s="270"/>
      <c r="I44" s="270"/>
      <c r="J44" s="270"/>
      <c r="K44" s="270"/>
      <c r="L44" s="158"/>
      <c r="P44" s="272"/>
      <c r="Q44" s="272"/>
      <c r="R44" s="272"/>
      <c r="S44" s="272"/>
      <c r="T44" s="272"/>
      <c r="U44" s="272"/>
      <c r="V44" s="272"/>
    </row>
    <row r="45" spans="1:23" s="148" customFormat="1">
      <c r="B45" s="149"/>
      <c r="E45" s="270"/>
      <c r="F45" s="270"/>
      <c r="G45" s="270"/>
      <c r="H45" s="270"/>
      <c r="I45" s="270"/>
      <c r="J45" s="270"/>
      <c r="K45" s="270"/>
      <c r="L45" s="158"/>
      <c r="P45" s="272"/>
      <c r="Q45" s="272"/>
      <c r="R45" s="272"/>
      <c r="S45" s="272"/>
      <c r="T45" s="272"/>
      <c r="U45" s="272"/>
      <c r="V45" s="272"/>
    </row>
    <row r="46" spans="1:23" s="148" customFormat="1">
      <c r="B46" s="149"/>
      <c r="E46" s="270"/>
      <c r="F46" s="270"/>
      <c r="G46" s="270"/>
      <c r="H46" s="270"/>
      <c r="I46" s="270"/>
      <c r="J46" s="270"/>
      <c r="K46" s="270"/>
      <c r="L46" s="158"/>
      <c r="P46" s="272"/>
      <c r="Q46" s="272"/>
      <c r="R46" s="272"/>
      <c r="S46" s="272"/>
      <c r="T46" s="272"/>
      <c r="U46" s="272"/>
      <c r="V46" s="272"/>
    </row>
    <row r="47" spans="1:23" s="148" customFormat="1">
      <c r="B47" s="150"/>
      <c r="E47" s="270"/>
      <c r="F47" s="270"/>
      <c r="G47" s="270"/>
      <c r="H47" s="270"/>
      <c r="I47" s="270"/>
      <c r="J47" s="270"/>
      <c r="K47" s="270"/>
      <c r="L47" s="158"/>
      <c r="P47" s="272"/>
      <c r="Q47" s="272"/>
      <c r="R47" s="272"/>
      <c r="S47" s="272"/>
      <c r="T47" s="272"/>
      <c r="U47" s="272"/>
      <c r="V47" s="272"/>
    </row>
    <row r="48" spans="1:23" s="148" customFormat="1">
      <c r="B48" s="149"/>
      <c r="E48" s="270"/>
      <c r="F48" s="270"/>
      <c r="G48" s="270"/>
      <c r="H48" s="270"/>
      <c r="I48" s="270"/>
      <c r="J48" s="270"/>
      <c r="K48" s="270"/>
      <c r="L48" s="158"/>
      <c r="P48" s="272"/>
      <c r="Q48" s="272"/>
      <c r="R48" s="272"/>
      <c r="S48" s="272"/>
      <c r="T48" s="272"/>
      <c r="U48" s="272"/>
      <c r="V48" s="272"/>
    </row>
    <row r="49" spans="1:23" s="148" customFormat="1">
      <c r="B49" s="149"/>
      <c r="E49" s="270"/>
      <c r="F49" s="270"/>
      <c r="G49" s="270"/>
      <c r="H49" s="270"/>
      <c r="I49" s="270"/>
      <c r="J49" s="270"/>
      <c r="K49" s="270"/>
      <c r="L49" s="158"/>
      <c r="P49" s="272"/>
      <c r="Q49" s="272"/>
      <c r="R49" s="272"/>
      <c r="S49" s="272"/>
      <c r="T49" s="272"/>
      <c r="U49" s="272"/>
      <c r="V49" s="272"/>
    </row>
    <row r="50" spans="1:23" s="148" customFormat="1" ht="13.2" customHeight="1">
      <c r="B50" s="149"/>
    </row>
    <row r="51" spans="1:23" ht="13.8" customHeight="1">
      <c r="A51" s="148"/>
      <c r="B51" s="149"/>
      <c r="C51" s="148"/>
      <c r="D51" s="148"/>
      <c r="E51" s="156"/>
      <c r="F51" s="158"/>
      <c r="G51" s="158"/>
      <c r="H51" s="158"/>
      <c r="I51" s="158"/>
      <c r="J51" s="158"/>
      <c r="K51" s="158"/>
      <c r="L51" s="158"/>
      <c r="M51" s="148"/>
      <c r="N51" s="148"/>
      <c r="O51" s="148"/>
      <c r="P51" s="157"/>
      <c r="Q51" s="159"/>
      <c r="R51" s="159"/>
      <c r="S51" s="159"/>
      <c r="T51" s="159"/>
      <c r="U51" s="159"/>
      <c r="V51" s="159"/>
      <c r="W51" s="148"/>
    </row>
    <row r="52" spans="1:23" ht="13.8" customHeight="1">
      <c r="A52" s="148"/>
      <c r="B52" s="149"/>
      <c r="C52" s="148"/>
      <c r="D52" s="148"/>
      <c r="E52" s="156"/>
      <c r="F52" s="158"/>
      <c r="G52" s="158"/>
      <c r="H52" s="158"/>
      <c r="I52" s="158"/>
      <c r="J52" s="158"/>
      <c r="K52" s="158"/>
      <c r="L52" s="158"/>
      <c r="M52" s="148"/>
      <c r="N52" s="148"/>
      <c r="O52" s="148"/>
      <c r="P52" s="157"/>
      <c r="Q52" s="159"/>
      <c r="R52" s="159"/>
      <c r="S52" s="159"/>
      <c r="T52" s="159"/>
      <c r="U52" s="159"/>
      <c r="V52" s="159"/>
      <c r="W52" s="148"/>
    </row>
    <row r="53" spans="1:23" s="148" customFormat="1">
      <c r="B53" s="149"/>
      <c r="E53" s="151"/>
    </row>
    <row r="54" spans="1:23" s="148" customFormat="1" ht="23.4">
      <c r="B54" s="162" t="s">
        <v>316</v>
      </c>
      <c r="C54" s="160"/>
      <c r="D54" s="160"/>
      <c r="E54" s="151"/>
      <c r="M54" s="163" t="s">
        <v>317</v>
      </c>
      <c r="N54" s="160"/>
      <c r="O54" s="160"/>
    </row>
    <row r="55" spans="1:23" s="148" customFormat="1">
      <c r="B55" s="149"/>
      <c r="E55" s="269" t="s">
        <v>303</v>
      </c>
      <c r="F55" s="270"/>
      <c r="G55" s="270"/>
      <c r="H55" s="270"/>
      <c r="I55" s="270"/>
      <c r="J55" s="270"/>
      <c r="K55" s="270"/>
      <c r="L55" s="158"/>
      <c r="P55" s="271" t="s">
        <v>304</v>
      </c>
      <c r="Q55" s="272"/>
      <c r="R55" s="272"/>
      <c r="S55" s="272"/>
      <c r="T55" s="272"/>
      <c r="U55" s="272"/>
      <c r="V55" s="272"/>
    </row>
    <row r="56" spans="1:23" s="148" customFormat="1">
      <c r="B56" s="149"/>
      <c r="E56" s="270"/>
      <c r="F56" s="270"/>
      <c r="G56" s="270"/>
      <c r="H56" s="270"/>
      <c r="I56" s="270"/>
      <c r="J56" s="270"/>
      <c r="K56" s="270"/>
      <c r="L56" s="158"/>
      <c r="P56" s="272"/>
      <c r="Q56" s="272"/>
      <c r="R56" s="272"/>
      <c r="S56" s="272"/>
      <c r="T56" s="272"/>
      <c r="U56" s="272"/>
      <c r="V56" s="272"/>
    </row>
    <row r="57" spans="1:23" s="148" customFormat="1">
      <c r="B57" s="149"/>
      <c r="E57" s="270"/>
      <c r="F57" s="270"/>
      <c r="G57" s="270"/>
      <c r="H57" s="270"/>
      <c r="I57" s="270"/>
      <c r="J57" s="270"/>
      <c r="K57" s="270"/>
      <c r="L57" s="158"/>
      <c r="P57" s="272"/>
      <c r="Q57" s="272"/>
      <c r="R57" s="272"/>
      <c r="S57" s="272"/>
      <c r="T57" s="272"/>
      <c r="U57" s="272"/>
      <c r="V57" s="272"/>
    </row>
    <row r="58" spans="1:23" s="148" customFormat="1">
      <c r="B58" s="149"/>
      <c r="E58" s="270"/>
      <c r="F58" s="270"/>
      <c r="G58" s="270"/>
      <c r="H58" s="270"/>
      <c r="I58" s="270"/>
      <c r="J58" s="270"/>
      <c r="K58" s="270"/>
      <c r="L58" s="158"/>
      <c r="P58" s="272"/>
      <c r="Q58" s="272"/>
      <c r="R58" s="272"/>
      <c r="S58" s="272"/>
      <c r="T58" s="272"/>
      <c r="U58" s="272"/>
      <c r="V58" s="272"/>
    </row>
    <row r="59" spans="1:23" s="148" customFormat="1">
      <c r="B59" s="149"/>
      <c r="E59" s="270"/>
      <c r="F59" s="270"/>
      <c r="G59" s="270"/>
      <c r="H59" s="270"/>
      <c r="I59" s="270"/>
      <c r="J59" s="270"/>
      <c r="K59" s="270"/>
      <c r="L59" s="158"/>
      <c r="P59" s="272"/>
      <c r="Q59" s="272"/>
      <c r="R59" s="272"/>
      <c r="S59" s="272"/>
      <c r="T59" s="272"/>
      <c r="U59" s="272"/>
      <c r="V59" s="272"/>
    </row>
    <row r="60" spans="1:23" s="148" customFormat="1">
      <c r="B60" s="149"/>
      <c r="E60" s="270"/>
      <c r="F60" s="270"/>
      <c r="G60" s="270"/>
      <c r="H60" s="270"/>
      <c r="I60" s="270"/>
      <c r="J60" s="270"/>
      <c r="K60" s="270"/>
      <c r="L60" s="158"/>
      <c r="P60" s="272"/>
      <c r="Q60" s="272"/>
      <c r="R60" s="272"/>
      <c r="S60" s="272"/>
      <c r="T60" s="272"/>
      <c r="U60" s="272"/>
      <c r="V60" s="272"/>
    </row>
    <row r="61" spans="1:23" s="148" customFormat="1">
      <c r="B61" s="150"/>
      <c r="E61" s="270"/>
      <c r="F61" s="270"/>
      <c r="G61" s="270"/>
      <c r="H61" s="270"/>
      <c r="I61" s="270"/>
      <c r="J61" s="270"/>
      <c r="K61" s="270"/>
      <c r="L61" s="158"/>
      <c r="P61" s="272"/>
      <c r="Q61" s="272"/>
      <c r="R61" s="272"/>
      <c r="S61" s="272"/>
      <c r="T61" s="272"/>
      <c r="U61" s="272"/>
      <c r="V61" s="272"/>
    </row>
    <row r="62" spans="1:23" s="148" customFormat="1">
      <c r="B62" s="149"/>
      <c r="E62" s="270"/>
      <c r="F62" s="270"/>
      <c r="G62" s="270"/>
      <c r="H62" s="270"/>
      <c r="I62" s="270"/>
      <c r="J62" s="270"/>
      <c r="K62" s="270"/>
      <c r="L62" s="158"/>
      <c r="P62" s="272"/>
      <c r="Q62" s="272"/>
      <c r="R62" s="272"/>
      <c r="S62" s="272"/>
      <c r="T62" s="272"/>
      <c r="U62" s="272"/>
      <c r="V62" s="272"/>
    </row>
    <row r="63" spans="1:23" s="148" customFormat="1">
      <c r="B63" s="149"/>
      <c r="E63" s="270"/>
      <c r="F63" s="270"/>
      <c r="G63" s="270"/>
      <c r="H63" s="270"/>
      <c r="I63" s="270"/>
      <c r="J63" s="270"/>
      <c r="K63" s="270"/>
      <c r="L63" s="158"/>
      <c r="P63" s="272"/>
      <c r="Q63" s="272"/>
      <c r="R63" s="272"/>
      <c r="S63" s="272"/>
      <c r="T63" s="272"/>
      <c r="U63" s="272"/>
      <c r="V63" s="272"/>
    </row>
    <row r="64" spans="1:23" s="148" customFormat="1" ht="13.2" customHeight="1">
      <c r="B64" s="149"/>
    </row>
    <row r="65" spans="1:23" ht="13.8" customHeight="1">
      <c r="A65" s="148"/>
      <c r="B65" s="149"/>
      <c r="C65" s="148"/>
      <c r="D65" s="148"/>
      <c r="E65" s="156"/>
      <c r="F65" s="158"/>
      <c r="G65" s="158"/>
      <c r="H65" s="158"/>
      <c r="I65" s="158"/>
      <c r="J65" s="158"/>
      <c r="K65" s="158"/>
      <c r="L65" s="158"/>
      <c r="M65" s="148"/>
      <c r="N65" s="148"/>
      <c r="O65" s="148"/>
      <c r="P65" s="157"/>
      <c r="Q65" s="159"/>
      <c r="R65" s="159"/>
      <c r="S65" s="159"/>
      <c r="T65" s="159"/>
      <c r="U65" s="159"/>
      <c r="V65" s="159"/>
      <c r="W65" s="148"/>
    </row>
    <row r="66" spans="1:23" ht="13.8" customHeight="1">
      <c r="A66" s="148"/>
      <c r="B66" s="149"/>
      <c r="C66" s="148"/>
      <c r="D66" s="148"/>
      <c r="E66" s="156"/>
      <c r="F66" s="158"/>
      <c r="G66" s="158"/>
      <c r="H66" s="158"/>
      <c r="I66" s="158"/>
      <c r="J66" s="158"/>
      <c r="K66" s="158"/>
      <c r="L66" s="158"/>
      <c r="M66" s="148"/>
      <c r="N66" s="148"/>
      <c r="O66" s="148"/>
      <c r="P66" s="157"/>
      <c r="Q66" s="159"/>
      <c r="R66" s="159"/>
      <c r="S66" s="159"/>
      <c r="T66" s="159"/>
      <c r="U66" s="159"/>
      <c r="V66" s="159"/>
      <c r="W66" s="148"/>
    </row>
    <row r="67" spans="1:23" s="148" customFormat="1">
      <c r="B67" s="149"/>
      <c r="E67" s="151"/>
    </row>
    <row r="68" spans="1:23" s="148" customFormat="1" ht="23.4">
      <c r="B68" s="162" t="s">
        <v>318</v>
      </c>
      <c r="C68" s="160"/>
      <c r="D68" s="160"/>
      <c r="E68" s="151"/>
      <c r="M68" s="163" t="s">
        <v>319</v>
      </c>
      <c r="N68" s="160"/>
      <c r="O68" s="160"/>
    </row>
    <row r="69" spans="1:23" s="148" customFormat="1">
      <c r="B69" s="149"/>
      <c r="E69" s="269" t="s">
        <v>305</v>
      </c>
      <c r="F69" s="270"/>
      <c r="G69" s="270"/>
      <c r="H69" s="270"/>
      <c r="I69" s="270"/>
      <c r="J69" s="270"/>
      <c r="K69" s="270"/>
      <c r="L69" s="158"/>
      <c r="P69" s="271" t="s">
        <v>306</v>
      </c>
      <c r="Q69" s="272"/>
      <c r="R69" s="272"/>
      <c r="S69" s="272"/>
      <c r="T69" s="272"/>
      <c r="U69" s="272"/>
      <c r="V69" s="272"/>
    </row>
    <row r="70" spans="1:23" s="148" customFormat="1">
      <c r="B70" s="149"/>
      <c r="E70" s="270"/>
      <c r="F70" s="270"/>
      <c r="G70" s="270"/>
      <c r="H70" s="270"/>
      <c r="I70" s="270"/>
      <c r="J70" s="270"/>
      <c r="K70" s="270"/>
      <c r="L70" s="158"/>
      <c r="P70" s="272"/>
      <c r="Q70" s="272"/>
      <c r="R70" s="272"/>
      <c r="S70" s="272"/>
      <c r="T70" s="272"/>
      <c r="U70" s="272"/>
      <c r="V70" s="272"/>
    </row>
    <row r="71" spans="1:23" s="148" customFormat="1">
      <c r="B71" s="149"/>
      <c r="E71" s="270"/>
      <c r="F71" s="270"/>
      <c r="G71" s="270"/>
      <c r="H71" s="270"/>
      <c r="I71" s="270"/>
      <c r="J71" s="270"/>
      <c r="K71" s="270"/>
      <c r="L71" s="158"/>
      <c r="P71" s="272"/>
      <c r="Q71" s="272"/>
      <c r="R71" s="272"/>
      <c r="S71" s="272"/>
      <c r="T71" s="272"/>
      <c r="U71" s="272"/>
      <c r="V71" s="272"/>
    </row>
    <row r="72" spans="1:23" s="148" customFormat="1">
      <c r="B72" s="149"/>
      <c r="E72" s="270"/>
      <c r="F72" s="270"/>
      <c r="G72" s="270"/>
      <c r="H72" s="270"/>
      <c r="I72" s="270"/>
      <c r="J72" s="270"/>
      <c r="K72" s="270"/>
      <c r="L72" s="158"/>
      <c r="P72" s="272"/>
      <c r="Q72" s="272"/>
      <c r="R72" s="272"/>
      <c r="S72" s="272"/>
      <c r="T72" s="272"/>
      <c r="U72" s="272"/>
      <c r="V72" s="272"/>
    </row>
    <row r="73" spans="1:23" s="148" customFormat="1">
      <c r="B73" s="149"/>
      <c r="E73" s="270"/>
      <c r="F73" s="270"/>
      <c r="G73" s="270"/>
      <c r="H73" s="270"/>
      <c r="I73" s="270"/>
      <c r="J73" s="270"/>
      <c r="K73" s="270"/>
      <c r="L73" s="158"/>
      <c r="P73" s="272"/>
      <c r="Q73" s="272"/>
      <c r="R73" s="272"/>
      <c r="S73" s="272"/>
      <c r="T73" s="272"/>
      <c r="U73" s="272"/>
      <c r="V73" s="272"/>
    </row>
    <row r="74" spans="1:23" s="148" customFormat="1">
      <c r="B74" s="149"/>
      <c r="E74" s="270"/>
      <c r="F74" s="270"/>
      <c r="G74" s="270"/>
      <c r="H74" s="270"/>
      <c r="I74" s="270"/>
      <c r="J74" s="270"/>
      <c r="K74" s="270"/>
      <c r="L74" s="158"/>
      <c r="P74" s="272"/>
      <c r="Q74" s="272"/>
      <c r="R74" s="272"/>
      <c r="S74" s="272"/>
      <c r="T74" s="272"/>
      <c r="U74" s="272"/>
      <c r="V74" s="272"/>
    </row>
    <row r="75" spans="1:23" s="148" customFormat="1">
      <c r="B75" s="150"/>
      <c r="E75" s="270"/>
      <c r="F75" s="270"/>
      <c r="G75" s="270"/>
      <c r="H75" s="270"/>
      <c r="I75" s="270"/>
      <c r="J75" s="270"/>
      <c r="K75" s="270"/>
      <c r="L75" s="158"/>
      <c r="P75" s="272"/>
      <c r="Q75" s="272"/>
      <c r="R75" s="272"/>
      <c r="S75" s="272"/>
      <c r="T75" s="272"/>
      <c r="U75" s="272"/>
      <c r="V75" s="272"/>
    </row>
    <row r="76" spans="1:23" s="148" customFormat="1">
      <c r="B76" s="149"/>
      <c r="E76" s="270"/>
      <c r="F76" s="270"/>
      <c r="G76" s="270"/>
      <c r="H76" s="270"/>
      <c r="I76" s="270"/>
      <c r="J76" s="270"/>
      <c r="K76" s="270"/>
      <c r="L76" s="158"/>
      <c r="P76" s="272"/>
      <c r="Q76" s="272"/>
      <c r="R76" s="272"/>
      <c r="S76" s="272"/>
      <c r="T76" s="272"/>
      <c r="U76" s="272"/>
      <c r="V76" s="272"/>
    </row>
    <row r="77" spans="1:23" s="148" customFormat="1">
      <c r="B77" s="149"/>
      <c r="E77" s="270"/>
      <c r="F77" s="270"/>
      <c r="G77" s="270"/>
      <c r="H77" s="270"/>
      <c r="I77" s="270"/>
      <c r="J77" s="270"/>
      <c r="K77" s="270"/>
      <c r="L77" s="158"/>
      <c r="P77" s="272"/>
      <c r="Q77" s="272"/>
      <c r="R77" s="272"/>
      <c r="S77" s="272"/>
      <c r="T77" s="272"/>
      <c r="U77" s="272"/>
      <c r="V77" s="272"/>
    </row>
    <row r="78" spans="1:23" s="148" customFormat="1" ht="13.2" customHeight="1">
      <c r="B78" s="149"/>
    </row>
    <row r="79" spans="1:23" ht="13.8" customHeight="1">
      <c r="A79" s="148"/>
      <c r="B79" s="149"/>
      <c r="C79" s="148"/>
      <c r="D79" s="148"/>
      <c r="E79" s="156"/>
      <c r="F79" s="158"/>
      <c r="G79" s="158"/>
      <c r="H79" s="158"/>
      <c r="I79" s="158"/>
      <c r="J79" s="158"/>
      <c r="K79" s="158"/>
      <c r="L79" s="158"/>
      <c r="M79" s="148"/>
      <c r="N79" s="148"/>
      <c r="O79" s="148"/>
      <c r="P79" s="157"/>
      <c r="Q79" s="159"/>
      <c r="R79" s="159"/>
      <c r="S79" s="159"/>
      <c r="T79" s="159"/>
      <c r="U79" s="159"/>
      <c r="V79" s="159"/>
      <c r="W79" s="148"/>
    </row>
    <row r="80" spans="1:23" ht="13.8" customHeight="1">
      <c r="A80" s="148"/>
      <c r="B80" s="149"/>
      <c r="C80" s="148"/>
      <c r="D80" s="148"/>
      <c r="E80" s="156"/>
      <c r="F80" s="158"/>
      <c r="G80" s="158"/>
      <c r="H80" s="158"/>
      <c r="I80" s="158"/>
      <c r="J80" s="158"/>
      <c r="K80" s="158"/>
      <c r="L80" s="158"/>
      <c r="M80" s="148"/>
      <c r="N80" s="148"/>
      <c r="O80" s="148"/>
      <c r="P80" s="157"/>
      <c r="Q80" s="159"/>
      <c r="R80" s="159"/>
      <c r="S80" s="159"/>
      <c r="T80" s="159"/>
      <c r="U80" s="159"/>
      <c r="V80" s="159"/>
      <c r="W80" s="148"/>
    </row>
    <row r="81" spans="2:22" s="148" customFormat="1">
      <c r="B81" s="149"/>
      <c r="E81" s="151"/>
    </row>
    <row r="82" spans="2:22" s="148" customFormat="1" ht="23.4">
      <c r="B82" s="162" t="s">
        <v>320</v>
      </c>
      <c r="C82" s="160"/>
      <c r="D82" s="160"/>
      <c r="E82" s="151"/>
      <c r="M82" s="163" t="s">
        <v>321</v>
      </c>
      <c r="N82" s="160"/>
      <c r="O82" s="160"/>
    </row>
    <row r="83" spans="2:22" s="148" customFormat="1">
      <c r="B83" s="149"/>
      <c r="E83" s="269" t="s">
        <v>307</v>
      </c>
      <c r="F83" s="269"/>
      <c r="G83" s="269"/>
      <c r="H83" s="269"/>
      <c r="I83" s="269"/>
      <c r="J83" s="269"/>
      <c r="K83" s="269"/>
      <c r="L83" s="158"/>
      <c r="M83" s="63"/>
      <c r="P83" s="271" t="s">
        <v>308</v>
      </c>
      <c r="Q83" s="271"/>
      <c r="R83" s="271"/>
      <c r="S83" s="271"/>
      <c r="T83" s="271"/>
      <c r="U83" s="271"/>
      <c r="V83" s="271"/>
    </row>
    <row r="84" spans="2:22" s="148" customFormat="1">
      <c r="B84" s="149"/>
      <c r="E84" s="269"/>
      <c r="F84" s="269"/>
      <c r="G84" s="269"/>
      <c r="H84" s="269"/>
      <c r="I84" s="269"/>
      <c r="J84" s="269"/>
      <c r="K84" s="269"/>
      <c r="L84" s="158"/>
      <c r="M84" s="62"/>
      <c r="P84" s="271"/>
      <c r="Q84" s="271"/>
      <c r="R84" s="271"/>
      <c r="S84" s="271"/>
      <c r="T84" s="271"/>
      <c r="U84" s="271"/>
      <c r="V84" s="271"/>
    </row>
    <row r="85" spans="2:22" s="148" customFormat="1">
      <c r="B85" s="149"/>
      <c r="E85" s="269"/>
      <c r="F85" s="269"/>
      <c r="G85" s="269"/>
      <c r="H85" s="269"/>
      <c r="I85" s="269"/>
      <c r="J85" s="269"/>
      <c r="K85" s="269"/>
      <c r="L85" s="158"/>
      <c r="M85" s="62"/>
      <c r="P85" s="271"/>
      <c r="Q85" s="271"/>
      <c r="R85" s="271"/>
      <c r="S85" s="271"/>
      <c r="T85" s="271"/>
      <c r="U85" s="271"/>
      <c r="V85" s="271"/>
    </row>
    <row r="86" spans="2:22" s="148" customFormat="1">
      <c r="B86" s="149"/>
      <c r="E86" s="269"/>
      <c r="F86" s="269"/>
      <c r="G86" s="269"/>
      <c r="H86" s="269"/>
      <c r="I86" s="269"/>
      <c r="J86" s="269"/>
      <c r="K86" s="269"/>
      <c r="L86" s="158"/>
      <c r="M86" s="62"/>
      <c r="P86" s="271"/>
      <c r="Q86" s="271"/>
      <c r="R86" s="271"/>
      <c r="S86" s="271"/>
      <c r="T86" s="271"/>
      <c r="U86" s="271"/>
      <c r="V86" s="271"/>
    </row>
    <row r="87" spans="2:22" s="148" customFormat="1">
      <c r="B87" s="149"/>
      <c r="E87" s="269"/>
      <c r="F87" s="269"/>
      <c r="G87" s="269"/>
      <c r="H87" s="269"/>
      <c r="I87" s="269"/>
      <c r="J87" s="269"/>
      <c r="K87" s="269"/>
      <c r="L87" s="158"/>
      <c r="M87" s="62"/>
      <c r="P87" s="271"/>
      <c r="Q87" s="271"/>
      <c r="R87" s="271"/>
      <c r="S87" s="271"/>
      <c r="T87" s="271"/>
      <c r="U87" s="271"/>
      <c r="V87" s="271"/>
    </row>
    <row r="88" spans="2:22" s="148" customFormat="1">
      <c r="B88" s="149"/>
      <c r="E88" s="269"/>
      <c r="F88" s="269"/>
      <c r="G88" s="269"/>
      <c r="H88" s="269"/>
      <c r="I88" s="269"/>
      <c r="J88" s="269"/>
      <c r="K88" s="269"/>
      <c r="L88" s="158"/>
      <c r="M88" s="62"/>
      <c r="P88" s="271"/>
      <c r="Q88" s="271"/>
      <c r="R88" s="271"/>
      <c r="S88" s="271"/>
      <c r="T88" s="271"/>
      <c r="U88" s="271"/>
      <c r="V88" s="271"/>
    </row>
    <row r="89" spans="2:22" s="148" customFormat="1">
      <c r="B89" s="150"/>
      <c r="E89" s="269"/>
      <c r="F89" s="269"/>
      <c r="G89" s="269"/>
      <c r="H89" s="269"/>
      <c r="I89" s="269"/>
      <c r="J89" s="269"/>
      <c r="K89" s="269"/>
      <c r="L89" s="158"/>
      <c r="M89" s="62"/>
      <c r="P89" s="271"/>
      <c r="Q89" s="271"/>
      <c r="R89" s="271"/>
      <c r="S89" s="271"/>
      <c r="T89" s="271"/>
      <c r="U89" s="271"/>
      <c r="V89" s="271"/>
    </row>
    <row r="90" spans="2:22" s="148" customFormat="1">
      <c r="B90" s="149"/>
      <c r="E90" s="269"/>
      <c r="F90" s="269"/>
      <c r="G90" s="269"/>
      <c r="H90" s="269"/>
      <c r="I90" s="269"/>
      <c r="J90" s="269"/>
      <c r="K90" s="269"/>
      <c r="L90" s="158"/>
      <c r="P90" s="271"/>
      <c r="Q90" s="271"/>
      <c r="R90" s="271"/>
      <c r="S90" s="271"/>
      <c r="T90" s="271"/>
      <c r="U90" s="271"/>
      <c r="V90" s="271"/>
    </row>
    <row r="91" spans="2:22" s="148" customFormat="1">
      <c r="B91" s="149"/>
      <c r="E91" s="269"/>
      <c r="F91" s="269"/>
      <c r="G91" s="269"/>
      <c r="H91" s="269"/>
      <c r="I91" s="269"/>
      <c r="J91" s="269"/>
      <c r="K91" s="269"/>
      <c r="L91" s="158"/>
      <c r="P91" s="271"/>
      <c r="Q91" s="271"/>
      <c r="R91" s="271"/>
      <c r="S91" s="271"/>
      <c r="T91" s="271"/>
      <c r="U91" s="271"/>
      <c r="V91" s="271"/>
    </row>
    <row r="92" spans="2:22" s="148" customFormat="1">
      <c r="B92" s="149"/>
      <c r="E92" s="151"/>
    </row>
    <row r="93" spans="2:22" s="148" customFormat="1" ht="23.4">
      <c r="B93" s="162" t="s">
        <v>369</v>
      </c>
      <c r="C93" s="160"/>
      <c r="D93" s="160"/>
      <c r="E93" s="151"/>
      <c r="M93" s="179"/>
      <c r="N93" s="180"/>
      <c r="O93" s="180"/>
      <c r="P93" s="180"/>
    </row>
    <row r="94" spans="2:22" s="148" customFormat="1">
      <c r="B94" s="149"/>
      <c r="E94" s="269" t="s">
        <v>370</v>
      </c>
      <c r="F94" s="269"/>
      <c r="G94" s="269"/>
      <c r="H94" s="269"/>
      <c r="I94" s="269"/>
      <c r="J94" s="269"/>
      <c r="K94" s="269"/>
      <c r="L94" s="172"/>
      <c r="M94" s="63"/>
      <c r="P94" s="271"/>
      <c r="Q94" s="271"/>
      <c r="R94" s="271"/>
      <c r="S94" s="271"/>
      <c r="T94" s="271"/>
      <c r="U94" s="271"/>
      <c r="V94" s="271"/>
    </row>
    <row r="95" spans="2:22" s="148" customFormat="1">
      <c r="B95" s="187"/>
      <c r="E95" s="269"/>
      <c r="F95" s="269"/>
      <c r="G95" s="269"/>
      <c r="H95" s="269"/>
      <c r="I95" s="269"/>
      <c r="J95" s="269"/>
      <c r="K95" s="269"/>
      <c r="L95" s="172"/>
      <c r="M95" s="62"/>
      <c r="P95" s="271"/>
      <c r="Q95" s="271"/>
      <c r="R95" s="271"/>
      <c r="S95" s="271"/>
      <c r="T95" s="271"/>
      <c r="U95" s="271"/>
      <c r="V95" s="271"/>
    </row>
    <row r="96" spans="2:22" s="148" customFormat="1">
      <c r="B96" s="149"/>
      <c r="E96" s="269"/>
      <c r="F96" s="269"/>
      <c r="G96" s="269"/>
      <c r="H96" s="269"/>
      <c r="I96" s="269"/>
      <c r="J96" s="269"/>
      <c r="K96" s="269"/>
      <c r="L96" s="172"/>
      <c r="M96" s="62"/>
      <c r="P96" s="271"/>
      <c r="Q96" s="271"/>
      <c r="R96" s="271"/>
      <c r="S96" s="271"/>
      <c r="T96" s="271"/>
      <c r="U96" s="271"/>
      <c r="V96" s="271"/>
    </row>
    <row r="97" spans="2:22" s="148" customFormat="1">
      <c r="B97" s="149"/>
      <c r="E97" s="269"/>
      <c r="F97" s="269"/>
      <c r="G97" s="269"/>
      <c r="H97" s="269"/>
      <c r="I97" s="269"/>
      <c r="J97" s="269"/>
      <c r="K97" s="269"/>
      <c r="L97" s="172"/>
      <c r="M97" s="62"/>
      <c r="P97" s="271"/>
      <c r="Q97" s="271"/>
      <c r="R97" s="271"/>
      <c r="S97" s="271"/>
      <c r="T97" s="271"/>
      <c r="U97" s="271"/>
      <c r="V97" s="271"/>
    </row>
    <row r="98" spans="2:22" s="148" customFormat="1">
      <c r="B98" s="149"/>
      <c r="E98" s="269"/>
      <c r="F98" s="269"/>
      <c r="G98" s="269"/>
      <c r="H98" s="269"/>
      <c r="I98" s="269"/>
      <c r="J98" s="269"/>
      <c r="K98" s="269"/>
      <c r="L98" s="172"/>
      <c r="M98" s="62"/>
      <c r="P98" s="271"/>
      <c r="Q98" s="271"/>
      <c r="R98" s="271"/>
      <c r="S98" s="271"/>
      <c r="T98" s="271"/>
      <c r="U98" s="271"/>
      <c r="V98" s="271"/>
    </row>
    <row r="99" spans="2:22" s="148" customFormat="1">
      <c r="B99" s="149"/>
      <c r="E99" s="269"/>
      <c r="F99" s="269"/>
      <c r="G99" s="269"/>
      <c r="H99" s="269"/>
      <c r="I99" s="269"/>
      <c r="J99" s="269"/>
      <c r="K99" s="269"/>
      <c r="L99" s="172"/>
      <c r="M99" s="62"/>
      <c r="P99" s="271"/>
      <c r="Q99" s="271"/>
      <c r="R99" s="271"/>
      <c r="S99" s="271"/>
      <c r="T99" s="271"/>
      <c r="U99" s="271"/>
      <c r="V99" s="271"/>
    </row>
    <row r="100" spans="2:22" s="148" customFormat="1">
      <c r="B100" s="150"/>
      <c r="E100" s="269"/>
      <c r="F100" s="269"/>
      <c r="G100" s="269"/>
      <c r="H100" s="269"/>
      <c r="I100" s="269"/>
      <c r="J100" s="269"/>
      <c r="K100" s="269"/>
      <c r="L100" s="172"/>
      <c r="M100" s="62"/>
      <c r="P100" s="271"/>
      <c r="Q100" s="271"/>
      <c r="R100" s="271"/>
      <c r="S100" s="271"/>
      <c r="T100" s="271"/>
      <c r="U100" s="271"/>
      <c r="V100" s="271"/>
    </row>
    <row r="101" spans="2:22" s="148" customFormat="1">
      <c r="B101" s="149"/>
      <c r="E101" s="269"/>
      <c r="F101" s="269"/>
      <c r="G101" s="269"/>
      <c r="H101" s="269"/>
      <c r="I101" s="269"/>
      <c r="J101" s="269"/>
      <c r="K101" s="269"/>
      <c r="L101" s="172"/>
      <c r="P101" s="271"/>
      <c r="Q101" s="271"/>
      <c r="R101" s="271"/>
      <c r="S101" s="271"/>
      <c r="T101" s="271"/>
      <c r="U101" s="271"/>
      <c r="V101" s="271"/>
    </row>
    <row r="102" spans="2:22" s="148" customFormat="1">
      <c r="B102" s="149"/>
      <c r="E102" s="269"/>
      <c r="F102" s="269"/>
      <c r="G102" s="269"/>
      <c r="H102" s="269"/>
      <c r="I102" s="269"/>
      <c r="J102" s="269"/>
      <c r="K102" s="269"/>
      <c r="L102" s="172"/>
      <c r="P102" s="271"/>
      <c r="Q102" s="271"/>
      <c r="R102" s="271"/>
      <c r="S102" s="271"/>
      <c r="T102" s="271"/>
      <c r="U102" s="271"/>
      <c r="V102" s="271"/>
    </row>
    <row r="103" spans="2:22" s="148" customFormat="1">
      <c r="B103" s="149"/>
      <c r="E103" s="156"/>
      <c r="F103" s="156"/>
      <c r="G103" s="156"/>
      <c r="H103" s="156"/>
      <c r="I103" s="156"/>
      <c r="J103" s="156"/>
      <c r="K103" s="156"/>
      <c r="L103" s="172"/>
      <c r="P103" s="157"/>
      <c r="Q103" s="157"/>
      <c r="R103" s="157"/>
      <c r="S103" s="157"/>
      <c r="T103" s="157"/>
      <c r="U103" s="157"/>
      <c r="V103" s="157"/>
    </row>
    <row r="104" spans="2:22" s="148" customFormat="1">
      <c r="B104" s="149"/>
      <c r="E104" s="156"/>
      <c r="F104" s="156"/>
      <c r="G104" s="156"/>
      <c r="H104" s="156"/>
      <c r="I104" s="156"/>
      <c r="J104" s="156"/>
      <c r="K104" s="156"/>
      <c r="L104" s="172"/>
      <c r="P104" s="157"/>
      <c r="Q104" s="157"/>
      <c r="R104" s="157"/>
      <c r="S104" s="157"/>
      <c r="T104" s="157"/>
      <c r="U104" s="157"/>
      <c r="V104" s="157"/>
    </row>
    <row r="105" spans="2:22" s="148" customFormat="1">
      <c r="B105" s="149"/>
      <c r="E105" s="156"/>
      <c r="F105" s="156"/>
      <c r="G105" s="156"/>
      <c r="H105" s="156"/>
      <c r="I105" s="156"/>
      <c r="J105" s="156"/>
      <c r="K105" s="156"/>
      <c r="L105" s="172"/>
      <c r="P105" s="157"/>
      <c r="Q105" s="157"/>
      <c r="R105" s="157"/>
      <c r="S105" s="157"/>
      <c r="T105" s="157"/>
      <c r="U105" s="157"/>
      <c r="V105" s="157"/>
    </row>
    <row r="106" spans="2:22" s="148" customFormat="1">
      <c r="B106" s="149"/>
      <c r="E106" s="156"/>
      <c r="F106" s="156"/>
      <c r="G106" s="156"/>
      <c r="H106" s="156"/>
      <c r="I106" s="156"/>
      <c r="J106" s="156"/>
      <c r="K106" s="156"/>
      <c r="L106" s="172"/>
      <c r="P106" s="157"/>
      <c r="Q106" s="157"/>
      <c r="R106" s="157"/>
      <c r="S106" s="157"/>
      <c r="T106" s="157"/>
      <c r="U106" s="157"/>
      <c r="V106" s="157"/>
    </row>
    <row r="107" spans="2:22" s="148" customFormat="1">
      <c r="B107" s="149"/>
      <c r="E107" s="156"/>
      <c r="F107" s="156"/>
      <c r="G107" s="156"/>
      <c r="H107" s="156"/>
      <c r="I107" s="156"/>
      <c r="J107" s="156"/>
      <c r="K107" s="156"/>
      <c r="L107" s="172"/>
      <c r="P107" s="157"/>
      <c r="Q107" s="157"/>
      <c r="R107" s="157"/>
      <c r="S107" s="157"/>
      <c r="T107" s="157"/>
      <c r="U107" s="157"/>
      <c r="V107" s="157"/>
    </row>
    <row r="108" spans="2:22" s="148" customFormat="1" ht="13.2" customHeight="1">
      <c r="B108" s="149"/>
    </row>
    <row r="109" spans="2:22" s="148" customFormat="1" ht="23.4">
      <c r="B109" s="162" t="s">
        <v>322</v>
      </c>
      <c r="C109" s="160"/>
      <c r="D109" s="160"/>
      <c r="E109" s="151"/>
      <c r="M109" s="163" t="s">
        <v>323</v>
      </c>
      <c r="N109" s="160"/>
      <c r="O109" s="160"/>
    </row>
    <row r="110" spans="2:22" s="148" customFormat="1">
      <c r="B110" s="149"/>
      <c r="E110" s="269" t="s">
        <v>309</v>
      </c>
      <c r="F110" s="269"/>
      <c r="G110" s="269"/>
      <c r="H110" s="269"/>
      <c r="I110" s="269"/>
      <c r="J110" s="269"/>
      <c r="K110" s="269"/>
      <c r="L110" s="158"/>
      <c r="P110" s="271" t="s">
        <v>310</v>
      </c>
      <c r="Q110" s="271"/>
      <c r="R110" s="271"/>
      <c r="S110" s="271"/>
      <c r="T110" s="271"/>
      <c r="U110" s="271"/>
      <c r="V110" s="271"/>
    </row>
    <row r="111" spans="2:22" s="148" customFormat="1">
      <c r="B111" s="149"/>
      <c r="E111" s="269"/>
      <c r="F111" s="269"/>
      <c r="G111" s="269"/>
      <c r="H111" s="269"/>
      <c r="I111" s="269"/>
      <c r="J111" s="269"/>
      <c r="K111" s="269"/>
      <c r="L111" s="158"/>
      <c r="P111" s="271"/>
      <c r="Q111" s="271"/>
      <c r="R111" s="271"/>
      <c r="S111" s="271"/>
      <c r="T111" s="271"/>
      <c r="U111" s="271"/>
      <c r="V111" s="271"/>
    </row>
    <row r="112" spans="2:22" s="148" customFormat="1">
      <c r="B112" s="149"/>
      <c r="E112" s="269"/>
      <c r="F112" s="269"/>
      <c r="G112" s="269"/>
      <c r="H112" s="269"/>
      <c r="I112" s="269"/>
      <c r="J112" s="269"/>
      <c r="K112" s="269"/>
      <c r="L112" s="158"/>
      <c r="P112" s="271"/>
      <c r="Q112" s="271"/>
      <c r="R112" s="271"/>
      <c r="S112" s="271"/>
      <c r="T112" s="271"/>
      <c r="U112" s="271"/>
      <c r="V112" s="271"/>
    </row>
    <row r="113" spans="1:23" s="148" customFormat="1">
      <c r="B113" s="149"/>
      <c r="E113" s="269"/>
      <c r="F113" s="269"/>
      <c r="G113" s="269"/>
      <c r="H113" s="269"/>
      <c r="I113" s="269"/>
      <c r="J113" s="269"/>
      <c r="K113" s="269"/>
      <c r="L113" s="158"/>
      <c r="P113" s="271"/>
      <c r="Q113" s="271"/>
      <c r="R113" s="271"/>
      <c r="S113" s="271"/>
      <c r="T113" s="271"/>
      <c r="U113" s="271"/>
      <c r="V113" s="271"/>
    </row>
    <row r="114" spans="1:23" s="148" customFormat="1">
      <c r="B114" s="149"/>
      <c r="E114" s="269"/>
      <c r="F114" s="269"/>
      <c r="G114" s="269"/>
      <c r="H114" s="269"/>
      <c r="I114" s="269"/>
      <c r="J114" s="269"/>
      <c r="K114" s="269"/>
      <c r="L114" s="158"/>
      <c r="P114" s="271"/>
      <c r="Q114" s="271"/>
      <c r="R114" s="271"/>
      <c r="S114" s="271"/>
      <c r="T114" s="271"/>
      <c r="U114" s="271"/>
      <c r="V114" s="271"/>
    </row>
    <row r="115" spans="1:23" s="148" customFormat="1">
      <c r="B115" s="149"/>
      <c r="E115" s="269"/>
      <c r="F115" s="269"/>
      <c r="G115" s="269"/>
      <c r="H115" s="269"/>
      <c r="I115" s="269"/>
      <c r="J115" s="269"/>
      <c r="K115" s="269"/>
      <c r="L115" s="158"/>
      <c r="P115" s="271"/>
      <c r="Q115" s="271"/>
      <c r="R115" s="271"/>
      <c r="S115" s="271"/>
      <c r="T115" s="271"/>
      <c r="U115" s="271"/>
      <c r="V115" s="271"/>
    </row>
    <row r="116" spans="1:23" s="148" customFormat="1">
      <c r="B116" s="150"/>
      <c r="E116" s="269"/>
      <c r="F116" s="269"/>
      <c r="G116" s="269"/>
      <c r="H116" s="269"/>
      <c r="I116" s="269"/>
      <c r="J116" s="269"/>
      <c r="K116" s="269"/>
      <c r="L116" s="158"/>
      <c r="P116" s="271"/>
      <c r="Q116" s="271"/>
      <c r="R116" s="271"/>
      <c r="S116" s="271"/>
      <c r="T116" s="271"/>
      <c r="U116" s="271"/>
      <c r="V116" s="271"/>
    </row>
    <row r="117" spans="1:23" s="148" customFormat="1">
      <c r="B117" s="149"/>
      <c r="E117" s="269"/>
      <c r="F117" s="269"/>
      <c r="G117" s="269"/>
      <c r="H117" s="269"/>
      <c r="I117" s="269"/>
      <c r="J117" s="269"/>
      <c r="K117" s="269"/>
      <c r="L117" s="158"/>
      <c r="P117" s="271"/>
      <c r="Q117" s="271"/>
      <c r="R117" s="271"/>
      <c r="S117" s="271"/>
      <c r="T117" s="271"/>
      <c r="U117" s="271"/>
      <c r="V117" s="271"/>
    </row>
    <row r="118" spans="1:23" s="148" customFormat="1">
      <c r="B118" s="149"/>
      <c r="E118" s="269"/>
      <c r="F118" s="269"/>
      <c r="G118" s="269"/>
      <c r="H118" s="269"/>
      <c r="I118" s="269"/>
      <c r="J118" s="269"/>
      <c r="K118" s="269"/>
      <c r="L118" s="158"/>
      <c r="P118" s="271"/>
      <c r="Q118" s="271"/>
      <c r="R118" s="271"/>
      <c r="S118" s="271"/>
      <c r="T118" s="271"/>
      <c r="U118" s="271"/>
      <c r="V118" s="271"/>
    </row>
    <row r="119" spans="1:23" s="148" customFormat="1">
      <c r="B119" s="149"/>
      <c r="E119" s="156"/>
      <c r="F119" s="156"/>
      <c r="G119" s="156"/>
      <c r="H119" s="156"/>
      <c r="I119" s="156"/>
      <c r="J119" s="156"/>
      <c r="K119" s="156"/>
      <c r="L119" s="172"/>
      <c r="P119" s="157"/>
      <c r="Q119" s="157"/>
      <c r="R119" s="157"/>
      <c r="S119" s="157"/>
      <c r="T119" s="157"/>
      <c r="U119" s="157"/>
      <c r="V119" s="157"/>
    </row>
    <row r="120" spans="1:23" s="148" customFormat="1" ht="23.4">
      <c r="A120" s="174" t="s">
        <v>351</v>
      </c>
      <c r="B120" s="175"/>
      <c r="C120" s="176"/>
      <c r="D120" s="176"/>
      <c r="E120" s="177"/>
      <c r="F120" s="177"/>
      <c r="G120" s="177"/>
      <c r="H120" s="177"/>
      <c r="I120" s="177"/>
      <c r="J120" s="177"/>
      <c r="K120" s="177"/>
      <c r="L120" s="177"/>
      <c r="M120" s="176"/>
      <c r="N120" s="176"/>
      <c r="O120" s="176"/>
      <c r="P120" s="178"/>
      <c r="Q120" s="178"/>
      <c r="R120" s="178"/>
      <c r="S120" s="178"/>
      <c r="T120" s="178"/>
      <c r="U120" s="178"/>
      <c r="V120" s="178"/>
      <c r="W120" s="176"/>
    </row>
    <row r="121" spans="1:23" ht="13.8" customHeight="1">
      <c r="A121" s="148"/>
      <c r="B121" s="149"/>
      <c r="C121" s="148"/>
      <c r="D121" s="148"/>
      <c r="E121" s="156"/>
      <c r="F121" s="158"/>
      <c r="G121" s="158"/>
      <c r="H121" s="158"/>
      <c r="I121" s="158"/>
      <c r="J121" s="158"/>
      <c r="K121" s="158"/>
      <c r="L121" s="158"/>
      <c r="M121" s="148"/>
      <c r="N121" s="148"/>
      <c r="O121" s="148"/>
      <c r="P121" s="157"/>
      <c r="Q121" s="159"/>
      <c r="R121" s="159"/>
      <c r="S121" s="159"/>
      <c r="T121" s="159"/>
      <c r="U121" s="159"/>
      <c r="V121" s="159"/>
      <c r="W121" s="148"/>
    </row>
    <row r="122" spans="1:23" s="148" customFormat="1" ht="23.4">
      <c r="B122" s="162" t="s">
        <v>347</v>
      </c>
      <c r="C122" s="160"/>
      <c r="D122" s="160"/>
      <c r="E122" s="151"/>
      <c r="M122" s="163" t="s">
        <v>348</v>
      </c>
      <c r="N122" s="160"/>
      <c r="O122" s="160"/>
    </row>
    <row r="123" spans="1:23" s="148" customFormat="1">
      <c r="B123" s="149"/>
      <c r="E123" s="269" t="s">
        <v>349</v>
      </c>
      <c r="F123" s="269"/>
      <c r="G123" s="269"/>
      <c r="H123" s="269"/>
      <c r="I123" s="269"/>
      <c r="J123" s="269"/>
      <c r="K123" s="269"/>
      <c r="L123" s="172"/>
      <c r="P123" s="271" t="s">
        <v>350</v>
      </c>
      <c r="Q123" s="271"/>
      <c r="R123" s="271"/>
      <c r="S123" s="271"/>
      <c r="T123" s="271"/>
      <c r="U123" s="271"/>
      <c r="V123" s="271"/>
    </row>
    <row r="124" spans="1:23" s="148" customFormat="1">
      <c r="B124" s="149"/>
      <c r="E124" s="269"/>
      <c r="F124" s="269"/>
      <c r="G124" s="269"/>
      <c r="H124" s="269"/>
      <c r="I124" s="269"/>
      <c r="J124" s="269"/>
      <c r="K124" s="269"/>
      <c r="L124" s="172"/>
      <c r="P124" s="271"/>
      <c r="Q124" s="271"/>
      <c r="R124" s="271"/>
      <c r="S124" s="271"/>
      <c r="T124" s="271"/>
      <c r="U124" s="271"/>
      <c r="V124" s="271"/>
    </row>
    <row r="125" spans="1:23" s="148" customFormat="1">
      <c r="B125" s="149"/>
      <c r="E125" s="269"/>
      <c r="F125" s="269"/>
      <c r="G125" s="269"/>
      <c r="H125" s="269"/>
      <c r="I125" s="269"/>
      <c r="J125" s="269"/>
      <c r="K125" s="269"/>
      <c r="L125" s="172"/>
      <c r="P125" s="271"/>
      <c r="Q125" s="271"/>
      <c r="R125" s="271"/>
      <c r="S125" s="271"/>
      <c r="T125" s="271"/>
      <c r="U125" s="271"/>
      <c r="V125" s="271"/>
    </row>
    <row r="126" spans="1:23" s="148" customFormat="1">
      <c r="B126" s="149"/>
      <c r="E126" s="269"/>
      <c r="F126" s="269"/>
      <c r="G126" s="269"/>
      <c r="H126" s="269"/>
      <c r="I126" s="269"/>
      <c r="J126" s="269"/>
      <c r="K126" s="269"/>
      <c r="L126" s="172"/>
      <c r="P126" s="271"/>
      <c r="Q126" s="271"/>
      <c r="R126" s="271"/>
      <c r="S126" s="271"/>
      <c r="T126" s="271"/>
      <c r="U126" s="271"/>
      <c r="V126" s="271"/>
    </row>
    <row r="127" spans="1:23" s="148" customFormat="1">
      <c r="B127" s="149"/>
      <c r="E127" s="269"/>
      <c r="F127" s="269"/>
      <c r="G127" s="269"/>
      <c r="H127" s="269"/>
      <c r="I127" s="269"/>
      <c r="J127" s="269"/>
      <c r="K127" s="269"/>
      <c r="L127" s="172"/>
      <c r="P127" s="271"/>
      <c r="Q127" s="271"/>
      <c r="R127" s="271"/>
      <c r="S127" s="271"/>
      <c r="T127" s="271"/>
      <c r="U127" s="271"/>
      <c r="V127" s="271"/>
    </row>
    <row r="128" spans="1:23" s="148" customFormat="1">
      <c r="B128" s="149"/>
      <c r="E128" s="269"/>
      <c r="F128" s="269"/>
      <c r="G128" s="269"/>
      <c r="H128" s="269"/>
      <c r="I128" s="269"/>
      <c r="J128" s="269"/>
      <c r="K128" s="269"/>
      <c r="L128" s="172"/>
      <c r="P128" s="271"/>
      <c r="Q128" s="271"/>
      <c r="R128" s="271"/>
      <c r="S128" s="271"/>
      <c r="T128" s="271"/>
      <c r="U128" s="271"/>
      <c r="V128" s="271"/>
    </row>
    <row r="129" spans="2:22" s="148" customFormat="1">
      <c r="B129" s="150"/>
      <c r="E129" s="269"/>
      <c r="F129" s="269"/>
      <c r="G129" s="269"/>
      <c r="H129" s="269"/>
      <c r="I129" s="269"/>
      <c r="J129" s="269"/>
      <c r="K129" s="269"/>
      <c r="L129" s="172"/>
      <c r="P129" s="271"/>
      <c r="Q129" s="271"/>
      <c r="R129" s="271"/>
      <c r="S129" s="271"/>
      <c r="T129" s="271"/>
      <c r="U129" s="271"/>
      <c r="V129" s="271"/>
    </row>
    <row r="130" spans="2:22" s="148" customFormat="1">
      <c r="B130" s="149"/>
      <c r="E130" s="269"/>
      <c r="F130" s="269"/>
      <c r="G130" s="269"/>
      <c r="H130" s="269"/>
      <c r="I130" s="269"/>
      <c r="J130" s="269"/>
      <c r="K130" s="269"/>
      <c r="L130" s="172"/>
      <c r="P130" s="271"/>
      <c r="Q130" s="271"/>
      <c r="R130" s="271"/>
      <c r="S130" s="271"/>
      <c r="T130" s="271"/>
      <c r="U130" s="271"/>
      <c r="V130" s="271"/>
    </row>
    <row r="131" spans="2:22" s="148" customFormat="1">
      <c r="B131" s="149"/>
      <c r="E131" s="269"/>
      <c r="F131" s="269"/>
      <c r="G131" s="269"/>
      <c r="H131" s="269"/>
      <c r="I131" s="269"/>
      <c r="J131" s="269"/>
      <c r="K131" s="269"/>
      <c r="L131" s="172"/>
      <c r="P131" s="271"/>
      <c r="Q131" s="271"/>
      <c r="R131" s="271"/>
      <c r="S131" s="271"/>
      <c r="T131" s="271"/>
      <c r="U131" s="271"/>
      <c r="V131" s="271"/>
    </row>
    <row r="132" spans="2:22">
      <c r="B132" s="170"/>
    </row>
    <row r="133" spans="2:22">
      <c r="B133" s="171"/>
    </row>
    <row r="134" spans="2:22" s="148" customFormat="1" ht="23.4">
      <c r="B134" s="162" t="s">
        <v>352</v>
      </c>
      <c r="C134" s="160"/>
      <c r="D134" s="160"/>
      <c r="E134" s="151"/>
      <c r="M134" s="163" t="s">
        <v>354</v>
      </c>
      <c r="N134" s="160"/>
      <c r="O134" s="160"/>
    </row>
    <row r="135" spans="2:22" s="148" customFormat="1">
      <c r="B135" s="149"/>
      <c r="E135" s="269" t="s">
        <v>353</v>
      </c>
      <c r="F135" s="269"/>
      <c r="G135" s="269"/>
      <c r="H135" s="269"/>
      <c r="I135" s="269"/>
      <c r="J135" s="269"/>
      <c r="K135" s="269"/>
      <c r="L135" s="172"/>
      <c r="P135" s="271" t="s">
        <v>355</v>
      </c>
      <c r="Q135" s="271"/>
      <c r="R135" s="271"/>
      <c r="S135" s="271"/>
      <c r="T135" s="271"/>
      <c r="U135" s="271"/>
      <c r="V135" s="271"/>
    </row>
    <row r="136" spans="2:22" s="148" customFormat="1">
      <c r="B136" s="149"/>
      <c r="E136" s="269"/>
      <c r="F136" s="269"/>
      <c r="G136" s="269"/>
      <c r="H136" s="269"/>
      <c r="I136" s="269"/>
      <c r="J136" s="269"/>
      <c r="K136" s="269"/>
      <c r="L136" s="172"/>
      <c r="P136" s="271"/>
      <c r="Q136" s="271"/>
      <c r="R136" s="271"/>
      <c r="S136" s="271"/>
      <c r="T136" s="271"/>
      <c r="U136" s="271"/>
      <c r="V136" s="271"/>
    </row>
    <row r="137" spans="2:22" s="148" customFormat="1">
      <c r="B137" s="149"/>
      <c r="E137" s="269"/>
      <c r="F137" s="269"/>
      <c r="G137" s="269"/>
      <c r="H137" s="269"/>
      <c r="I137" s="269"/>
      <c r="J137" s="269"/>
      <c r="K137" s="269"/>
      <c r="L137" s="172"/>
      <c r="P137" s="271"/>
      <c r="Q137" s="271"/>
      <c r="R137" s="271"/>
      <c r="S137" s="271"/>
      <c r="T137" s="271"/>
      <c r="U137" s="271"/>
      <c r="V137" s="271"/>
    </row>
    <row r="138" spans="2:22" s="148" customFormat="1">
      <c r="B138" s="149"/>
      <c r="E138" s="269"/>
      <c r="F138" s="269"/>
      <c r="G138" s="269"/>
      <c r="H138" s="269"/>
      <c r="I138" s="269"/>
      <c r="J138" s="269"/>
      <c r="K138" s="269"/>
      <c r="L138" s="172"/>
      <c r="P138" s="271"/>
      <c r="Q138" s="271"/>
      <c r="R138" s="271"/>
      <c r="S138" s="271"/>
      <c r="T138" s="271"/>
      <c r="U138" s="271"/>
      <c r="V138" s="271"/>
    </row>
    <row r="139" spans="2:22" s="148" customFormat="1">
      <c r="B139" s="149"/>
      <c r="E139" s="269"/>
      <c r="F139" s="269"/>
      <c r="G139" s="269"/>
      <c r="H139" s="269"/>
      <c r="I139" s="269"/>
      <c r="J139" s="269"/>
      <c r="K139" s="269"/>
      <c r="L139" s="172"/>
      <c r="P139" s="271"/>
      <c r="Q139" s="271"/>
      <c r="R139" s="271"/>
      <c r="S139" s="271"/>
      <c r="T139" s="271"/>
      <c r="U139" s="271"/>
      <c r="V139" s="271"/>
    </row>
    <row r="140" spans="2:22" s="148" customFormat="1">
      <c r="B140" s="149"/>
      <c r="E140" s="269"/>
      <c r="F140" s="269"/>
      <c r="G140" s="269"/>
      <c r="H140" s="269"/>
      <c r="I140" s="269"/>
      <c r="J140" s="269"/>
      <c r="K140" s="269"/>
      <c r="L140" s="172"/>
      <c r="P140" s="271"/>
      <c r="Q140" s="271"/>
      <c r="R140" s="271"/>
      <c r="S140" s="271"/>
      <c r="T140" s="271"/>
      <c r="U140" s="271"/>
      <c r="V140" s="271"/>
    </row>
    <row r="141" spans="2:22" s="148" customFormat="1">
      <c r="B141" s="150"/>
      <c r="E141" s="269"/>
      <c r="F141" s="269"/>
      <c r="G141" s="269"/>
      <c r="H141" s="269"/>
      <c r="I141" s="269"/>
      <c r="J141" s="269"/>
      <c r="K141" s="269"/>
      <c r="L141" s="172"/>
      <c r="P141" s="271"/>
      <c r="Q141" s="271"/>
      <c r="R141" s="271"/>
      <c r="S141" s="271"/>
      <c r="T141" s="271"/>
      <c r="U141" s="271"/>
      <c r="V141" s="271"/>
    </row>
    <row r="142" spans="2:22" s="148" customFormat="1">
      <c r="B142" s="149"/>
      <c r="E142" s="269"/>
      <c r="F142" s="269"/>
      <c r="G142" s="269"/>
      <c r="H142" s="269"/>
      <c r="I142" s="269"/>
      <c r="J142" s="269"/>
      <c r="K142" s="269"/>
      <c r="L142" s="172"/>
      <c r="P142" s="271"/>
      <c r="Q142" s="271"/>
      <c r="R142" s="271"/>
      <c r="S142" s="271"/>
      <c r="T142" s="271"/>
      <c r="U142" s="271"/>
      <c r="V142" s="271"/>
    </row>
    <row r="143" spans="2:22" s="148" customFormat="1">
      <c r="B143" s="149"/>
      <c r="E143" s="269"/>
      <c r="F143" s="269"/>
      <c r="G143" s="269"/>
      <c r="H143" s="269"/>
      <c r="I143" s="269"/>
      <c r="J143" s="269"/>
      <c r="K143" s="269"/>
      <c r="L143" s="172"/>
      <c r="P143" s="271"/>
      <c r="Q143" s="271"/>
      <c r="R143" s="271"/>
      <c r="S143" s="271"/>
      <c r="T143" s="271"/>
      <c r="U143" s="271"/>
      <c r="V143" s="271"/>
    </row>
    <row r="144" spans="2:22">
      <c r="B144" s="171"/>
    </row>
    <row r="145" spans="2:22">
      <c r="B145" s="171"/>
    </row>
    <row r="146" spans="2:22" s="148" customFormat="1" ht="23.4">
      <c r="B146" s="162" t="s">
        <v>357</v>
      </c>
      <c r="C146" s="160"/>
      <c r="D146" s="160"/>
      <c r="E146" s="151"/>
      <c r="M146" s="163" t="s">
        <v>358</v>
      </c>
      <c r="N146" s="160"/>
      <c r="O146" s="160"/>
    </row>
    <row r="147" spans="2:22" s="148" customFormat="1">
      <c r="B147" s="149"/>
      <c r="E147" s="269" t="s">
        <v>356</v>
      </c>
      <c r="F147" s="269"/>
      <c r="G147" s="269"/>
      <c r="H147" s="269"/>
      <c r="I147" s="269"/>
      <c r="J147" s="269"/>
      <c r="K147" s="269"/>
      <c r="L147" s="172"/>
      <c r="P147" s="271" t="s">
        <v>359</v>
      </c>
      <c r="Q147" s="271"/>
      <c r="R147" s="271"/>
      <c r="S147" s="271"/>
      <c r="T147" s="271"/>
      <c r="U147" s="271"/>
      <c r="V147" s="271"/>
    </row>
    <row r="148" spans="2:22" s="148" customFormat="1">
      <c r="B148" s="149"/>
      <c r="E148" s="269"/>
      <c r="F148" s="269"/>
      <c r="G148" s="269"/>
      <c r="H148" s="269"/>
      <c r="I148" s="269"/>
      <c r="J148" s="269"/>
      <c r="K148" s="269"/>
      <c r="L148" s="172"/>
      <c r="P148" s="271"/>
      <c r="Q148" s="271"/>
      <c r="R148" s="271"/>
      <c r="S148" s="271"/>
      <c r="T148" s="271"/>
      <c r="U148" s="271"/>
      <c r="V148" s="271"/>
    </row>
    <row r="149" spans="2:22" s="148" customFormat="1">
      <c r="B149" s="149"/>
      <c r="E149" s="269"/>
      <c r="F149" s="269"/>
      <c r="G149" s="269"/>
      <c r="H149" s="269"/>
      <c r="I149" s="269"/>
      <c r="J149" s="269"/>
      <c r="K149" s="269"/>
      <c r="L149" s="172"/>
      <c r="P149" s="271"/>
      <c r="Q149" s="271"/>
      <c r="R149" s="271"/>
      <c r="S149" s="271"/>
      <c r="T149" s="271"/>
      <c r="U149" s="271"/>
      <c r="V149" s="271"/>
    </row>
    <row r="150" spans="2:22" s="148" customFormat="1">
      <c r="B150" s="149"/>
      <c r="E150" s="269"/>
      <c r="F150" s="269"/>
      <c r="G150" s="269"/>
      <c r="H150" s="269"/>
      <c r="I150" s="269"/>
      <c r="J150" s="269"/>
      <c r="K150" s="269"/>
      <c r="L150" s="172"/>
      <c r="P150" s="271"/>
      <c r="Q150" s="271"/>
      <c r="R150" s="271"/>
      <c r="S150" s="271"/>
      <c r="T150" s="271"/>
      <c r="U150" s="271"/>
      <c r="V150" s="271"/>
    </row>
    <row r="151" spans="2:22" s="148" customFormat="1">
      <c r="B151" s="149"/>
      <c r="E151" s="269"/>
      <c r="F151" s="269"/>
      <c r="G151" s="269"/>
      <c r="H151" s="269"/>
      <c r="I151" s="269"/>
      <c r="J151" s="269"/>
      <c r="K151" s="269"/>
      <c r="L151" s="172"/>
      <c r="P151" s="271"/>
      <c r="Q151" s="271"/>
      <c r="R151" s="271"/>
      <c r="S151" s="271"/>
      <c r="T151" s="271"/>
      <c r="U151" s="271"/>
      <c r="V151" s="271"/>
    </row>
    <row r="152" spans="2:22" s="148" customFormat="1">
      <c r="B152" s="149"/>
      <c r="E152" s="269"/>
      <c r="F152" s="269"/>
      <c r="G152" s="269"/>
      <c r="H152" s="269"/>
      <c r="I152" s="269"/>
      <c r="J152" s="269"/>
      <c r="K152" s="269"/>
      <c r="L152" s="172"/>
      <c r="P152" s="271"/>
      <c r="Q152" s="271"/>
      <c r="R152" s="271"/>
      <c r="S152" s="271"/>
      <c r="T152" s="271"/>
      <c r="U152" s="271"/>
      <c r="V152" s="271"/>
    </row>
    <row r="153" spans="2:22" s="148" customFormat="1">
      <c r="B153" s="150"/>
      <c r="E153" s="269"/>
      <c r="F153" s="269"/>
      <c r="G153" s="269"/>
      <c r="H153" s="269"/>
      <c r="I153" s="269"/>
      <c r="J153" s="269"/>
      <c r="K153" s="269"/>
      <c r="L153" s="172"/>
      <c r="P153" s="271"/>
      <c r="Q153" s="271"/>
      <c r="R153" s="271"/>
      <c r="S153" s="271"/>
      <c r="T153" s="271"/>
      <c r="U153" s="271"/>
      <c r="V153" s="271"/>
    </row>
    <row r="154" spans="2:22" s="148" customFormat="1">
      <c r="B154" s="149"/>
      <c r="E154" s="269"/>
      <c r="F154" s="269"/>
      <c r="G154" s="269"/>
      <c r="H154" s="269"/>
      <c r="I154" s="269"/>
      <c r="J154" s="269"/>
      <c r="K154" s="269"/>
      <c r="L154" s="172"/>
      <c r="P154" s="271"/>
      <c r="Q154" s="271"/>
      <c r="R154" s="271"/>
      <c r="S154" s="271"/>
      <c r="T154" s="271"/>
      <c r="U154" s="271"/>
      <c r="V154" s="271"/>
    </row>
    <row r="155" spans="2:22" s="148" customFormat="1">
      <c r="B155" s="149"/>
      <c r="E155" s="269"/>
      <c r="F155" s="269"/>
      <c r="G155" s="269"/>
      <c r="H155" s="269"/>
      <c r="I155" s="269"/>
      <c r="J155" s="269"/>
      <c r="K155" s="269"/>
      <c r="L155" s="172"/>
      <c r="P155" s="271"/>
      <c r="Q155" s="271"/>
      <c r="R155" s="271"/>
      <c r="S155" s="271"/>
      <c r="T155" s="271"/>
      <c r="U155" s="271"/>
      <c r="V155" s="271"/>
    </row>
    <row r="158" spans="2:22" s="148" customFormat="1" ht="23.4">
      <c r="B158" s="162" t="s">
        <v>361</v>
      </c>
      <c r="C158" s="160"/>
      <c r="D158" s="160"/>
      <c r="E158" s="151"/>
      <c r="M158" s="163" t="s">
        <v>362</v>
      </c>
      <c r="N158" s="160"/>
      <c r="O158" s="160"/>
    </row>
    <row r="159" spans="2:22" s="148" customFormat="1">
      <c r="B159" s="149"/>
      <c r="E159" s="269" t="s">
        <v>360</v>
      </c>
      <c r="F159" s="269"/>
      <c r="G159" s="269"/>
      <c r="H159" s="269"/>
      <c r="I159" s="269"/>
      <c r="J159" s="269"/>
      <c r="K159" s="269"/>
      <c r="L159" s="172"/>
      <c r="P159" s="271" t="s">
        <v>363</v>
      </c>
      <c r="Q159" s="271"/>
      <c r="R159" s="271"/>
      <c r="S159" s="271"/>
      <c r="T159" s="271"/>
      <c r="U159" s="271"/>
      <c r="V159" s="271"/>
    </row>
    <row r="160" spans="2:22" s="148" customFormat="1">
      <c r="B160" s="149"/>
      <c r="E160" s="269"/>
      <c r="F160" s="269"/>
      <c r="G160" s="269"/>
      <c r="H160" s="269"/>
      <c r="I160" s="269"/>
      <c r="J160" s="269"/>
      <c r="K160" s="269"/>
      <c r="L160" s="172"/>
      <c r="P160" s="271"/>
      <c r="Q160" s="271"/>
      <c r="R160" s="271"/>
      <c r="S160" s="271"/>
      <c r="T160" s="271"/>
      <c r="U160" s="271"/>
      <c r="V160" s="271"/>
    </row>
    <row r="161" spans="2:22" s="148" customFormat="1">
      <c r="B161" s="149"/>
      <c r="E161" s="269"/>
      <c r="F161" s="269"/>
      <c r="G161" s="269"/>
      <c r="H161" s="269"/>
      <c r="I161" s="269"/>
      <c r="J161" s="269"/>
      <c r="K161" s="269"/>
      <c r="L161" s="172"/>
      <c r="P161" s="271"/>
      <c r="Q161" s="271"/>
      <c r="R161" s="271"/>
      <c r="S161" s="271"/>
      <c r="T161" s="271"/>
      <c r="U161" s="271"/>
      <c r="V161" s="271"/>
    </row>
    <row r="162" spans="2:22" s="148" customFormat="1">
      <c r="B162" s="149"/>
      <c r="E162" s="269"/>
      <c r="F162" s="269"/>
      <c r="G162" s="269"/>
      <c r="H162" s="269"/>
      <c r="I162" s="269"/>
      <c r="J162" s="269"/>
      <c r="K162" s="269"/>
      <c r="L162" s="172"/>
      <c r="P162" s="271"/>
      <c r="Q162" s="271"/>
      <c r="R162" s="271"/>
      <c r="S162" s="271"/>
      <c r="T162" s="271"/>
      <c r="U162" s="271"/>
      <c r="V162" s="271"/>
    </row>
    <row r="163" spans="2:22" s="148" customFormat="1">
      <c r="B163" s="149"/>
      <c r="E163" s="269"/>
      <c r="F163" s="269"/>
      <c r="G163" s="269"/>
      <c r="H163" s="269"/>
      <c r="I163" s="269"/>
      <c r="J163" s="269"/>
      <c r="K163" s="269"/>
      <c r="L163" s="172"/>
      <c r="P163" s="271"/>
      <c r="Q163" s="271"/>
      <c r="R163" s="271"/>
      <c r="S163" s="271"/>
      <c r="T163" s="271"/>
      <c r="U163" s="271"/>
      <c r="V163" s="271"/>
    </row>
    <row r="164" spans="2:22" s="148" customFormat="1">
      <c r="B164" s="149"/>
      <c r="E164" s="269"/>
      <c r="F164" s="269"/>
      <c r="G164" s="269"/>
      <c r="H164" s="269"/>
      <c r="I164" s="269"/>
      <c r="J164" s="269"/>
      <c r="K164" s="269"/>
      <c r="L164" s="172"/>
      <c r="P164" s="271"/>
      <c r="Q164" s="271"/>
      <c r="R164" s="271"/>
      <c r="S164" s="271"/>
      <c r="T164" s="271"/>
      <c r="U164" s="271"/>
      <c r="V164" s="271"/>
    </row>
    <row r="165" spans="2:22" s="148" customFormat="1">
      <c r="B165" s="150"/>
      <c r="E165" s="269"/>
      <c r="F165" s="269"/>
      <c r="G165" s="269"/>
      <c r="H165" s="269"/>
      <c r="I165" s="269"/>
      <c r="J165" s="269"/>
      <c r="K165" s="269"/>
      <c r="L165" s="172"/>
      <c r="P165" s="271"/>
      <c r="Q165" s="271"/>
      <c r="R165" s="271"/>
      <c r="S165" s="271"/>
      <c r="T165" s="271"/>
      <c r="U165" s="271"/>
      <c r="V165" s="271"/>
    </row>
    <row r="166" spans="2:22" s="148" customFormat="1">
      <c r="B166" s="149"/>
      <c r="E166" s="269"/>
      <c r="F166" s="269"/>
      <c r="G166" s="269"/>
      <c r="H166" s="269"/>
      <c r="I166" s="269"/>
      <c r="J166" s="269"/>
      <c r="K166" s="269"/>
      <c r="L166" s="172"/>
      <c r="P166" s="271"/>
      <c r="Q166" s="271"/>
      <c r="R166" s="271"/>
      <c r="S166" s="271"/>
      <c r="T166" s="271"/>
      <c r="U166" s="271"/>
      <c r="V166" s="271"/>
    </row>
    <row r="167" spans="2:22" s="148" customFormat="1">
      <c r="B167" s="149"/>
      <c r="E167" s="269"/>
      <c r="F167" s="269"/>
      <c r="G167" s="269"/>
      <c r="H167" s="269"/>
      <c r="I167" s="269"/>
      <c r="J167" s="269"/>
      <c r="K167" s="269"/>
      <c r="L167" s="172"/>
      <c r="P167" s="271"/>
      <c r="Q167" s="271"/>
      <c r="R167" s="271"/>
      <c r="S167" s="271"/>
      <c r="T167" s="271"/>
      <c r="U167" s="271"/>
      <c r="V167" s="271"/>
    </row>
    <row r="169" spans="2:22" s="148" customFormat="1" ht="23.4">
      <c r="B169" s="162" t="s">
        <v>364</v>
      </c>
      <c r="C169" s="160"/>
      <c r="D169" s="160"/>
      <c r="E169" s="151"/>
      <c r="M169" s="163" t="s">
        <v>366</v>
      </c>
      <c r="N169" s="160"/>
      <c r="O169" s="160"/>
    </row>
    <row r="170" spans="2:22" s="148" customFormat="1">
      <c r="B170" s="149"/>
      <c r="E170" s="269" t="s">
        <v>365</v>
      </c>
      <c r="F170" s="269"/>
      <c r="G170" s="269"/>
      <c r="H170" s="269"/>
      <c r="I170" s="269"/>
      <c r="J170" s="269"/>
      <c r="K170" s="269"/>
      <c r="L170" s="172"/>
      <c r="P170" s="271" t="s">
        <v>367</v>
      </c>
      <c r="Q170" s="271"/>
      <c r="R170" s="271"/>
      <c r="S170" s="271"/>
      <c r="T170" s="271"/>
      <c r="U170" s="271"/>
      <c r="V170" s="271"/>
    </row>
    <row r="171" spans="2:22" s="148" customFormat="1">
      <c r="B171" s="149"/>
      <c r="E171" s="269"/>
      <c r="F171" s="269"/>
      <c r="G171" s="269"/>
      <c r="H171" s="269"/>
      <c r="I171" s="269"/>
      <c r="J171" s="269"/>
      <c r="K171" s="269"/>
      <c r="L171" s="172"/>
      <c r="P171" s="271"/>
      <c r="Q171" s="271"/>
      <c r="R171" s="271"/>
      <c r="S171" s="271"/>
      <c r="T171" s="271"/>
      <c r="U171" s="271"/>
      <c r="V171" s="271"/>
    </row>
    <row r="172" spans="2:22" s="148" customFormat="1">
      <c r="B172" s="149"/>
      <c r="E172" s="269"/>
      <c r="F172" s="269"/>
      <c r="G172" s="269"/>
      <c r="H172" s="269"/>
      <c r="I172" s="269"/>
      <c r="J172" s="269"/>
      <c r="K172" s="269"/>
      <c r="L172" s="172"/>
      <c r="P172" s="271"/>
      <c r="Q172" s="271"/>
      <c r="R172" s="271"/>
      <c r="S172" s="271"/>
      <c r="T172" s="271"/>
      <c r="U172" s="271"/>
      <c r="V172" s="271"/>
    </row>
    <row r="173" spans="2:22" s="148" customFormat="1">
      <c r="B173" s="149"/>
      <c r="E173" s="269"/>
      <c r="F173" s="269"/>
      <c r="G173" s="269"/>
      <c r="H173" s="269"/>
      <c r="I173" s="269"/>
      <c r="J173" s="269"/>
      <c r="K173" s="269"/>
      <c r="L173" s="172"/>
      <c r="P173" s="271"/>
      <c r="Q173" s="271"/>
      <c r="R173" s="271"/>
      <c r="S173" s="271"/>
      <c r="T173" s="271"/>
      <c r="U173" s="271"/>
      <c r="V173" s="271"/>
    </row>
    <row r="174" spans="2:22" s="148" customFormat="1">
      <c r="B174" s="149"/>
      <c r="E174" s="269"/>
      <c r="F174" s="269"/>
      <c r="G174" s="269"/>
      <c r="H174" s="269"/>
      <c r="I174" s="269"/>
      <c r="J174" s="269"/>
      <c r="K174" s="269"/>
      <c r="L174" s="172"/>
      <c r="P174" s="271"/>
      <c r="Q174" s="271"/>
      <c r="R174" s="271"/>
      <c r="S174" s="271"/>
      <c r="T174" s="271"/>
      <c r="U174" s="271"/>
      <c r="V174" s="271"/>
    </row>
    <row r="175" spans="2:22" s="148" customFormat="1">
      <c r="B175" s="149"/>
      <c r="E175" s="269"/>
      <c r="F175" s="269"/>
      <c r="G175" s="269"/>
      <c r="H175" s="269"/>
      <c r="I175" s="269"/>
      <c r="J175" s="269"/>
      <c r="K175" s="269"/>
      <c r="L175" s="172"/>
      <c r="P175" s="271"/>
      <c r="Q175" s="271"/>
      <c r="R175" s="271"/>
      <c r="S175" s="271"/>
      <c r="T175" s="271"/>
      <c r="U175" s="271"/>
      <c r="V175" s="271"/>
    </row>
    <row r="176" spans="2:22" s="148" customFormat="1">
      <c r="B176" s="150"/>
      <c r="E176" s="269"/>
      <c r="F176" s="269"/>
      <c r="G176" s="269"/>
      <c r="H176" s="269"/>
      <c r="I176" s="269"/>
      <c r="J176" s="269"/>
      <c r="K176" s="269"/>
      <c r="L176" s="172"/>
      <c r="P176" s="271"/>
      <c r="Q176" s="271"/>
      <c r="R176" s="271"/>
      <c r="S176" s="271"/>
      <c r="T176" s="271"/>
      <c r="U176" s="271"/>
      <c r="V176" s="271"/>
    </row>
    <row r="177" spans="2:22" s="148" customFormat="1">
      <c r="B177" s="149"/>
      <c r="E177" s="269"/>
      <c r="F177" s="269"/>
      <c r="G177" s="269"/>
      <c r="H177" s="269"/>
      <c r="I177" s="269"/>
      <c r="J177" s="269"/>
      <c r="K177" s="269"/>
      <c r="L177" s="172"/>
      <c r="P177" s="271"/>
      <c r="Q177" s="271"/>
      <c r="R177" s="271"/>
      <c r="S177" s="271"/>
      <c r="T177" s="271"/>
      <c r="U177" s="271"/>
      <c r="V177" s="271"/>
    </row>
    <row r="178" spans="2:22" s="148" customFormat="1">
      <c r="B178" s="149"/>
      <c r="E178" s="269"/>
      <c r="F178" s="269"/>
      <c r="G178" s="269"/>
      <c r="H178" s="269"/>
      <c r="I178" s="269"/>
      <c r="J178" s="269"/>
      <c r="K178" s="269"/>
      <c r="L178" s="172"/>
      <c r="P178" s="271"/>
      <c r="Q178" s="271"/>
      <c r="R178" s="271"/>
      <c r="S178" s="271"/>
      <c r="T178" s="271"/>
      <c r="U178" s="271"/>
      <c r="V178" s="271"/>
    </row>
    <row r="182" spans="2:22" s="148" customFormat="1" ht="23.4">
      <c r="B182" s="162" t="s">
        <v>364</v>
      </c>
      <c r="C182" s="160"/>
      <c r="D182" s="160"/>
      <c r="E182" s="151"/>
      <c r="M182" s="179"/>
      <c r="N182" s="180"/>
      <c r="O182" s="180"/>
      <c r="P182" s="180"/>
      <c r="Q182" s="180"/>
      <c r="R182" s="180"/>
      <c r="S182" s="180"/>
      <c r="T182" s="180"/>
      <c r="U182" s="180"/>
      <c r="V182" s="180"/>
    </row>
    <row r="183" spans="2:22" s="148" customFormat="1">
      <c r="B183" s="149"/>
      <c r="E183" s="269" t="s">
        <v>368</v>
      </c>
      <c r="F183" s="269"/>
      <c r="G183" s="269"/>
      <c r="H183" s="269"/>
      <c r="I183" s="269"/>
      <c r="J183" s="269"/>
      <c r="K183" s="269"/>
      <c r="L183" s="172"/>
      <c r="M183" s="180"/>
      <c r="N183" s="180"/>
      <c r="O183" s="180"/>
      <c r="P183" s="274"/>
      <c r="Q183" s="274"/>
      <c r="R183" s="274"/>
      <c r="S183" s="274"/>
      <c r="T183" s="274"/>
      <c r="U183" s="274"/>
      <c r="V183" s="274"/>
    </row>
    <row r="184" spans="2:22" s="148" customFormat="1">
      <c r="B184" s="149"/>
      <c r="E184" s="269"/>
      <c r="F184" s="269"/>
      <c r="G184" s="269"/>
      <c r="H184" s="269"/>
      <c r="I184" s="269"/>
      <c r="J184" s="269"/>
      <c r="K184" s="269"/>
      <c r="L184" s="172"/>
      <c r="M184" s="180"/>
      <c r="N184" s="180"/>
      <c r="O184" s="180"/>
      <c r="P184" s="274"/>
      <c r="Q184" s="274"/>
      <c r="R184" s="274"/>
      <c r="S184" s="274"/>
      <c r="T184" s="274"/>
      <c r="U184" s="274"/>
      <c r="V184" s="274"/>
    </row>
    <row r="185" spans="2:22" s="148" customFormat="1">
      <c r="B185" s="149"/>
      <c r="E185" s="269"/>
      <c r="F185" s="269"/>
      <c r="G185" s="269"/>
      <c r="H185" s="269"/>
      <c r="I185" s="269"/>
      <c r="J185" s="269"/>
      <c r="K185" s="269"/>
      <c r="L185" s="172"/>
      <c r="M185" s="180"/>
      <c r="N185" s="180"/>
      <c r="O185" s="180"/>
      <c r="P185" s="274"/>
      <c r="Q185" s="274"/>
      <c r="R185" s="274"/>
      <c r="S185" s="274"/>
      <c r="T185" s="274"/>
      <c r="U185" s="274"/>
      <c r="V185" s="274"/>
    </row>
    <row r="186" spans="2:22" s="148" customFormat="1">
      <c r="B186" s="149"/>
      <c r="E186" s="269"/>
      <c r="F186" s="269"/>
      <c r="G186" s="269"/>
      <c r="H186" s="269"/>
      <c r="I186" s="269"/>
      <c r="J186" s="269"/>
      <c r="K186" s="269"/>
      <c r="L186" s="172"/>
      <c r="M186" s="180"/>
      <c r="N186" s="180"/>
      <c r="O186" s="180"/>
      <c r="P186" s="274"/>
      <c r="Q186" s="274"/>
      <c r="R186" s="274"/>
      <c r="S186" s="274"/>
      <c r="T186" s="274"/>
      <c r="U186" s="274"/>
      <c r="V186" s="274"/>
    </row>
    <row r="187" spans="2:22" s="148" customFormat="1">
      <c r="B187" s="149"/>
      <c r="E187" s="269"/>
      <c r="F187" s="269"/>
      <c r="G187" s="269"/>
      <c r="H187" s="269"/>
      <c r="I187" s="269"/>
      <c r="J187" s="269"/>
      <c r="K187" s="269"/>
      <c r="L187" s="172"/>
      <c r="M187" s="180"/>
      <c r="N187" s="180"/>
      <c r="O187" s="180"/>
      <c r="P187" s="274"/>
      <c r="Q187" s="274"/>
      <c r="R187" s="274"/>
      <c r="S187" s="274"/>
      <c r="T187" s="274"/>
      <c r="U187" s="274"/>
      <c r="V187" s="274"/>
    </row>
    <row r="188" spans="2:22" s="148" customFormat="1">
      <c r="B188" s="149"/>
      <c r="E188" s="269"/>
      <c r="F188" s="269"/>
      <c r="G188" s="269"/>
      <c r="H188" s="269"/>
      <c r="I188" s="269"/>
      <c r="J188" s="269"/>
      <c r="K188" s="269"/>
      <c r="L188" s="172"/>
      <c r="M188" s="180"/>
      <c r="N188" s="180"/>
      <c r="O188" s="180"/>
      <c r="P188" s="274"/>
      <c r="Q188" s="274"/>
      <c r="R188" s="274"/>
      <c r="S188" s="274"/>
      <c r="T188" s="274"/>
      <c r="U188" s="274"/>
      <c r="V188" s="274"/>
    </row>
    <row r="189" spans="2:22" s="148" customFormat="1">
      <c r="B189" s="150"/>
      <c r="E189" s="269"/>
      <c r="F189" s="269"/>
      <c r="G189" s="269"/>
      <c r="H189" s="269"/>
      <c r="I189" s="269"/>
      <c r="J189" s="269"/>
      <c r="K189" s="269"/>
      <c r="L189" s="172"/>
      <c r="M189" s="180"/>
      <c r="N189" s="180"/>
      <c r="O189" s="180"/>
      <c r="P189" s="274"/>
      <c r="Q189" s="274"/>
      <c r="R189" s="274"/>
      <c r="S189" s="274"/>
      <c r="T189" s="274"/>
      <c r="U189" s="274"/>
      <c r="V189" s="274"/>
    </row>
    <row r="190" spans="2:22" s="148" customFormat="1">
      <c r="B190" s="149"/>
      <c r="E190" s="269"/>
      <c r="F190" s="269"/>
      <c r="G190" s="269"/>
      <c r="H190" s="269"/>
      <c r="I190" s="269"/>
      <c r="J190" s="269"/>
      <c r="K190" s="269"/>
      <c r="L190" s="172"/>
      <c r="M190" s="180"/>
      <c r="N190" s="180"/>
      <c r="O190" s="180"/>
      <c r="P190" s="274"/>
      <c r="Q190" s="274"/>
      <c r="R190" s="274"/>
      <c r="S190" s="274"/>
      <c r="T190" s="274"/>
      <c r="U190" s="274"/>
      <c r="V190" s="274"/>
    </row>
    <row r="191" spans="2:22" s="148" customFormat="1">
      <c r="B191" s="149"/>
      <c r="E191" s="269"/>
      <c r="F191" s="269"/>
      <c r="G191" s="269"/>
      <c r="H191" s="269"/>
      <c r="I191" s="269"/>
      <c r="J191" s="269"/>
      <c r="K191" s="269"/>
      <c r="L191" s="172"/>
      <c r="M191" s="180"/>
      <c r="N191" s="180"/>
      <c r="O191" s="180"/>
      <c r="P191" s="274"/>
      <c r="Q191" s="274"/>
      <c r="R191" s="274"/>
      <c r="S191" s="274"/>
      <c r="T191" s="274"/>
      <c r="U191" s="274"/>
      <c r="V191" s="274"/>
    </row>
    <row r="194" spans="2:22">
      <c r="B194" s="181"/>
      <c r="C194" s="181"/>
      <c r="D194" s="181"/>
      <c r="E194" s="181"/>
      <c r="F194" s="181"/>
      <c r="G194" s="181"/>
      <c r="H194" s="181"/>
      <c r="I194" s="181"/>
      <c r="J194" s="181"/>
      <c r="K194" s="181"/>
      <c r="L194" s="181"/>
      <c r="M194" s="181"/>
      <c r="N194" s="181"/>
      <c r="O194" s="181"/>
      <c r="P194" s="181"/>
      <c r="Q194" s="181"/>
      <c r="R194" s="181"/>
      <c r="S194" s="181"/>
      <c r="T194" s="181"/>
      <c r="U194" s="181"/>
      <c r="V194" s="181"/>
    </row>
    <row r="195" spans="2:22">
      <c r="B195" s="181"/>
      <c r="C195" s="181"/>
      <c r="D195" s="181"/>
      <c r="E195" s="181"/>
      <c r="F195" s="181"/>
      <c r="G195" s="181"/>
      <c r="H195" s="181"/>
      <c r="I195" s="181"/>
      <c r="J195" s="181"/>
      <c r="K195" s="181"/>
      <c r="L195" s="181"/>
      <c r="M195" s="181"/>
      <c r="N195" s="181"/>
      <c r="O195" s="181"/>
      <c r="P195" s="181"/>
      <c r="Q195" s="181"/>
      <c r="R195" s="181"/>
      <c r="S195" s="181"/>
      <c r="T195" s="181"/>
      <c r="U195" s="181"/>
      <c r="V195" s="181"/>
    </row>
    <row r="196" spans="2:22" s="148" customFormat="1" ht="23.4">
      <c r="B196" s="182"/>
      <c r="C196" s="180"/>
      <c r="D196" s="180"/>
      <c r="E196" s="183"/>
      <c r="F196" s="180"/>
      <c r="G196" s="180"/>
      <c r="H196" s="180"/>
      <c r="I196" s="180"/>
      <c r="J196" s="180"/>
      <c r="K196" s="180"/>
      <c r="L196" s="180"/>
      <c r="M196" s="179"/>
      <c r="N196" s="180"/>
      <c r="O196" s="180"/>
      <c r="P196" s="180"/>
      <c r="Q196" s="180"/>
      <c r="R196" s="180"/>
      <c r="S196" s="180"/>
      <c r="T196" s="180"/>
      <c r="U196" s="180"/>
      <c r="V196" s="180"/>
    </row>
    <row r="197" spans="2:22" s="148" customFormat="1">
      <c r="B197" s="184"/>
      <c r="C197" s="180"/>
      <c r="D197" s="180"/>
      <c r="E197" s="273"/>
      <c r="F197" s="273"/>
      <c r="G197" s="273"/>
      <c r="H197" s="273"/>
      <c r="I197" s="273"/>
      <c r="J197" s="273"/>
      <c r="K197" s="273"/>
      <c r="L197" s="185"/>
      <c r="M197" s="180"/>
      <c r="N197" s="180"/>
      <c r="O197" s="180"/>
      <c r="P197" s="274"/>
      <c r="Q197" s="274"/>
      <c r="R197" s="274"/>
      <c r="S197" s="274"/>
      <c r="T197" s="274"/>
      <c r="U197" s="274"/>
      <c r="V197" s="274"/>
    </row>
    <row r="198" spans="2:22" s="148" customFormat="1">
      <c r="B198" s="184"/>
      <c r="C198" s="180"/>
      <c r="D198" s="180"/>
      <c r="E198" s="273"/>
      <c r="F198" s="273"/>
      <c r="G198" s="273"/>
      <c r="H198" s="273"/>
      <c r="I198" s="273"/>
      <c r="J198" s="273"/>
      <c r="K198" s="273"/>
      <c r="L198" s="185"/>
      <c r="M198" s="180"/>
      <c r="N198" s="180"/>
      <c r="O198" s="180"/>
      <c r="P198" s="274"/>
      <c r="Q198" s="274"/>
      <c r="R198" s="274"/>
      <c r="S198" s="274"/>
      <c r="T198" s="274"/>
      <c r="U198" s="274"/>
      <c r="V198" s="274"/>
    </row>
    <row r="199" spans="2:22" s="148" customFormat="1">
      <c r="B199" s="184"/>
      <c r="C199" s="180"/>
      <c r="D199" s="180"/>
      <c r="E199" s="273"/>
      <c r="F199" s="273"/>
      <c r="G199" s="273"/>
      <c r="H199" s="273"/>
      <c r="I199" s="273"/>
      <c r="J199" s="273"/>
      <c r="K199" s="273"/>
      <c r="L199" s="185"/>
      <c r="M199" s="180"/>
      <c r="N199" s="180"/>
      <c r="O199" s="180"/>
      <c r="P199" s="274"/>
      <c r="Q199" s="274"/>
      <c r="R199" s="274"/>
      <c r="S199" s="274"/>
      <c r="T199" s="274"/>
      <c r="U199" s="274"/>
      <c r="V199" s="274"/>
    </row>
    <row r="200" spans="2:22" s="148" customFormat="1">
      <c r="B200" s="184"/>
      <c r="C200" s="180"/>
      <c r="D200" s="180"/>
      <c r="E200" s="273"/>
      <c r="F200" s="273"/>
      <c r="G200" s="273"/>
      <c r="H200" s="273"/>
      <c r="I200" s="273"/>
      <c r="J200" s="273"/>
      <c r="K200" s="273"/>
      <c r="L200" s="185"/>
      <c r="M200" s="180"/>
      <c r="N200" s="180"/>
      <c r="O200" s="180"/>
      <c r="P200" s="274"/>
      <c r="Q200" s="274"/>
      <c r="R200" s="274"/>
      <c r="S200" s="274"/>
      <c r="T200" s="274"/>
      <c r="U200" s="274"/>
      <c r="V200" s="274"/>
    </row>
    <row r="201" spans="2:22" s="148" customFormat="1">
      <c r="B201" s="184"/>
      <c r="C201" s="180"/>
      <c r="D201" s="180"/>
      <c r="E201" s="273"/>
      <c r="F201" s="273"/>
      <c r="G201" s="273"/>
      <c r="H201" s="273"/>
      <c r="I201" s="273"/>
      <c r="J201" s="273"/>
      <c r="K201" s="273"/>
      <c r="L201" s="185"/>
      <c r="M201" s="180"/>
      <c r="N201" s="180"/>
      <c r="O201" s="180"/>
      <c r="P201" s="274"/>
      <c r="Q201" s="274"/>
      <c r="R201" s="274"/>
      <c r="S201" s="274"/>
      <c r="T201" s="274"/>
      <c r="U201" s="274"/>
      <c r="V201" s="274"/>
    </row>
    <row r="202" spans="2:22" s="148" customFormat="1">
      <c r="B202" s="184"/>
      <c r="C202" s="180"/>
      <c r="D202" s="180"/>
      <c r="E202" s="273"/>
      <c r="F202" s="273"/>
      <c r="G202" s="273"/>
      <c r="H202" s="273"/>
      <c r="I202" s="273"/>
      <c r="J202" s="273"/>
      <c r="K202" s="273"/>
      <c r="L202" s="185"/>
      <c r="M202" s="180"/>
      <c r="N202" s="180"/>
      <c r="O202" s="180"/>
      <c r="P202" s="274"/>
      <c r="Q202" s="274"/>
      <c r="R202" s="274"/>
      <c r="S202" s="274"/>
      <c r="T202" s="274"/>
      <c r="U202" s="274"/>
      <c r="V202" s="274"/>
    </row>
    <row r="203" spans="2:22" s="148" customFormat="1">
      <c r="B203" s="186"/>
      <c r="C203" s="180"/>
      <c r="D203" s="180"/>
      <c r="E203" s="273"/>
      <c r="F203" s="273"/>
      <c r="G203" s="273"/>
      <c r="H203" s="273"/>
      <c r="I203" s="273"/>
      <c r="J203" s="273"/>
      <c r="K203" s="273"/>
      <c r="L203" s="185"/>
      <c r="M203" s="180"/>
      <c r="N203" s="180"/>
      <c r="O203" s="180"/>
      <c r="P203" s="274"/>
      <c r="Q203" s="274"/>
      <c r="R203" s="274"/>
      <c r="S203" s="274"/>
      <c r="T203" s="274"/>
      <c r="U203" s="274"/>
      <c r="V203" s="274"/>
    </row>
    <row r="204" spans="2:22" s="148" customFormat="1">
      <c r="B204" s="184"/>
      <c r="C204" s="180"/>
      <c r="D204" s="180"/>
      <c r="E204" s="273"/>
      <c r="F204" s="273"/>
      <c r="G204" s="273"/>
      <c r="H204" s="273"/>
      <c r="I204" s="273"/>
      <c r="J204" s="273"/>
      <c r="K204" s="273"/>
      <c r="L204" s="185"/>
      <c r="M204" s="180"/>
      <c r="N204" s="180"/>
      <c r="O204" s="180"/>
      <c r="P204" s="274"/>
      <c r="Q204" s="274"/>
      <c r="R204" s="274"/>
      <c r="S204" s="274"/>
      <c r="T204" s="274"/>
      <c r="U204" s="274"/>
      <c r="V204" s="274"/>
    </row>
    <row r="205" spans="2:22" s="148" customFormat="1">
      <c r="B205" s="184"/>
      <c r="C205" s="180"/>
      <c r="D205" s="180"/>
      <c r="E205" s="273"/>
      <c r="F205" s="273"/>
      <c r="G205" s="273"/>
      <c r="H205" s="273"/>
      <c r="I205" s="273"/>
      <c r="J205" s="273"/>
      <c r="K205" s="273"/>
      <c r="L205" s="185"/>
      <c r="M205" s="180"/>
      <c r="N205" s="180"/>
      <c r="O205" s="180"/>
      <c r="P205" s="274"/>
      <c r="Q205" s="274"/>
      <c r="R205" s="274"/>
      <c r="S205" s="274"/>
      <c r="T205" s="274"/>
      <c r="U205" s="274"/>
      <c r="V205" s="274"/>
    </row>
    <row r="206" spans="2:22">
      <c r="B206" s="181"/>
      <c r="C206" s="181"/>
      <c r="D206" s="181"/>
      <c r="E206" s="181"/>
      <c r="F206" s="181"/>
      <c r="G206" s="181"/>
      <c r="H206" s="181"/>
      <c r="I206" s="181"/>
      <c r="J206" s="181"/>
      <c r="K206" s="181"/>
      <c r="L206" s="181"/>
      <c r="M206" s="181"/>
      <c r="N206" s="181"/>
      <c r="O206" s="181"/>
      <c r="P206" s="181"/>
      <c r="Q206" s="181"/>
      <c r="R206" s="181"/>
      <c r="S206" s="181"/>
      <c r="T206" s="181"/>
      <c r="U206" s="181"/>
      <c r="V206" s="181"/>
    </row>
    <row r="207" spans="2:22">
      <c r="B207" s="181"/>
      <c r="C207" s="181"/>
      <c r="D207" s="181"/>
      <c r="E207" s="181"/>
      <c r="F207" s="181"/>
      <c r="G207" s="181"/>
      <c r="H207" s="181"/>
      <c r="I207" s="181"/>
      <c r="J207" s="181"/>
      <c r="K207" s="181"/>
      <c r="L207" s="181"/>
      <c r="M207" s="181"/>
      <c r="N207" s="181"/>
      <c r="O207" s="181"/>
      <c r="P207" s="181"/>
      <c r="Q207" s="181"/>
      <c r="R207" s="181"/>
      <c r="S207" s="181"/>
      <c r="T207" s="181"/>
      <c r="U207" s="181"/>
      <c r="V207" s="181"/>
    </row>
    <row r="208" spans="2:22">
      <c r="B208" s="181"/>
      <c r="C208" s="181"/>
      <c r="D208" s="181"/>
      <c r="E208" s="181"/>
      <c r="F208" s="181"/>
      <c r="G208" s="181"/>
      <c r="H208" s="181"/>
      <c r="I208" s="181"/>
      <c r="J208" s="181"/>
      <c r="K208" s="181"/>
      <c r="L208" s="181"/>
      <c r="M208" s="181"/>
      <c r="N208" s="181"/>
      <c r="O208" s="181"/>
      <c r="P208" s="181"/>
      <c r="Q208" s="181"/>
      <c r="R208" s="181"/>
      <c r="S208" s="181"/>
      <c r="T208" s="181"/>
      <c r="U208" s="181"/>
      <c r="V208" s="181"/>
    </row>
    <row r="209" spans="2:22">
      <c r="B209" s="181"/>
      <c r="C209" s="181"/>
      <c r="D209" s="181"/>
      <c r="E209" s="181"/>
      <c r="F209" s="181"/>
      <c r="G209" s="181"/>
      <c r="H209" s="181"/>
      <c r="I209" s="181"/>
      <c r="J209" s="181"/>
      <c r="K209" s="181"/>
      <c r="L209" s="181"/>
      <c r="M209" s="181"/>
      <c r="N209" s="181"/>
      <c r="O209" s="181"/>
      <c r="P209" s="181"/>
      <c r="Q209" s="181"/>
      <c r="R209" s="181"/>
      <c r="S209" s="181"/>
      <c r="T209" s="181"/>
      <c r="U209" s="181"/>
      <c r="V209" s="181"/>
    </row>
    <row r="210" spans="2:22" s="148" customFormat="1" ht="23.4">
      <c r="B210" s="182"/>
      <c r="C210" s="180"/>
      <c r="D210" s="180"/>
      <c r="E210" s="183"/>
      <c r="F210" s="180"/>
      <c r="G210" s="180"/>
      <c r="H210" s="180"/>
      <c r="I210" s="180"/>
      <c r="J210" s="180"/>
      <c r="K210" s="180"/>
      <c r="L210" s="180"/>
      <c r="M210" s="179"/>
      <c r="N210" s="180"/>
      <c r="O210" s="180"/>
      <c r="P210" s="180"/>
      <c r="Q210" s="180"/>
      <c r="R210" s="180"/>
      <c r="S210" s="180"/>
      <c r="T210" s="180"/>
      <c r="U210" s="180"/>
      <c r="V210" s="180"/>
    </row>
    <row r="211" spans="2:22" s="148" customFormat="1">
      <c r="B211" s="184"/>
      <c r="C211" s="180"/>
      <c r="D211" s="180"/>
      <c r="E211" s="273"/>
      <c r="F211" s="273"/>
      <c r="G211" s="273"/>
      <c r="H211" s="273"/>
      <c r="I211" s="273"/>
      <c r="J211" s="273"/>
      <c r="K211" s="273"/>
      <c r="L211" s="185"/>
      <c r="M211" s="180"/>
      <c r="N211" s="180"/>
      <c r="O211" s="180"/>
      <c r="P211" s="274"/>
      <c r="Q211" s="274"/>
      <c r="R211" s="274"/>
      <c r="S211" s="274"/>
      <c r="T211" s="274"/>
      <c r="U211" s="274"/>
      <c r="V211" s="274"/>
    </row>
    <row r="212" spans="2:22" s="148" customFormat="1">
      <c r="B212" s="184"/>
      <c r="C212" s="180"/>
      <c r="D212" s="180"/>
      <c r="E212" s="273"/>
      <c r="F212" s="273"/>
      <c r="G212" s="273"/>
      <c r="H212" s="273"/>
      <c r="I212" s="273"/>
      <c r="J212" s="273"/>
      <c r="K212" s="273"/>
      <c r="L212" s="185"/>
      <c r="M212" s="180"/>
      <c r="N212" s="180"/>
      <c r="O212" s="180"/>
      <c r="P212" s="274"/>
      <c r="Q212" s="274"/>
      <c r="R212" s="274"/>
      <c r="S212" s="274"/>
      <c r="T212" s="274"/>
      <c r="U212" s="274"/>
      <c r="V212" s="274"/>
    </row>
    <row r="213" spans="2:22" s="148" customFormat="1">
      <c r="B213" s="184"/>
      <c r="C213" s="180"/>
      <c r="D213" s="180"/>
      <c r="E213" s="273"/>
      <c r="F213" s="273"/>
      <c r="G213" s="273"/>
      <c r="H213" s="273"/>
      <c r="I213" s="273"/>
      <c r="J213" s="273"/>
      <c r="K213" s="273"/>
      <c r="L213" s="185"/>
      <c r="M213" s="180"/>
      <c r="N213" s="180"/>
      <c r="O213" s="180"/>
      <c r="P213" s="274"/>
      <c r="Q213" s="274"/>
      <c r="R213" s="274"/>
      <c r="S213" s="274"/>
      <c r="T213" s="274"/>
      <c r="U213" s="274"/>
      <c r="V213" s="274"/>
    </row>
    <row r="214" spans="2:22" s="148" customFormat="1">
      <c r="B214" s="184"/>
      <c r="C214" s="180"/>
      <c r="D214" s="180"/>
      <c r="E214" s="273"/>
      <c r="F214" s="273"/>
      <c r="G214" s="273"/>
      <c r="H214" s="273"/>
      <c r="I214" s="273"/>
      <c r="J214" s="273"/>
      <c r="K214" s="273"/>
      <c r="L214" s="185"/>
      <c r="M214" s="180"/>
      <c r="N214" s="180"/>
      <c r="O214" s="180"/>
      <c r="P214" s="274"/>
      <c r="Q214" s="274"/>
      <c r="R214" s="274"/>
      <c r="S214" s="274"/>
      <c r="T214" s="274"/>
      <c r="U214" s="274"/>
      <c r="V214" s="274"/>
    </row>
    <row r="215" spans="2:22" s="148" customFormat="1">
      <c r="B215" s="184"/>
      <c r="C215" s="180"/>
      <c r="D215" s="180"/>
      <c r="E215" s="273"/>
      <c r="F215" s="273"/>
      <c r="G215" s="273"/>
      <c r="H215" s="273"/>
      <c r="I215" s="273"/>
      <c r="J215" s="273"/>
      <c r="K215" s="273"/>
      <c r="L215" s="185"/>
      <c r="M215" s="180"/>
      <c r="N215" s="180"/>
      <c r="O215" s="180"/>
      <c r="P215" s="274"/>
      <c r="Q215" s="274"/>
      <c r="R215" s="274"/>
      <c r="S215" s="274"/>
      <c r="T215" s="274"/>
      <c r="U215" s="274"/>
      <c r="V215" s="274"/>
    </row>
    <row r="216" spans="2:22" s="148" customFormat="1">
      <c r="B216" s="184"/>
      <c r="C216" s="180"/>
      <c r="D216" s="180"/>
      <c r="E216" s="273"/>
      <c r="F216" s="273"/>
      <c r="G216" s="273"/>
      <c r="H216" s="273"/>
      <c r="I216" s="273"/>
      <c r="J216" s="273"/>
      <c r="K216" s="273"/>
      <c r="L216" s="185"/>
      <c r="M216" s="180"/>
      <c r="N216" s="180"/>
      <c r="O216" s="180"/>
      <c r="P216" s="274"/>
      <c r="Q216" s="274"/>
      <c r="R216" s="274"/>
      <c r="S216" s="274"/>
      <c r="T216" s="274"/>
      <c r="U216" s="274"/>
      <c r="V216" s="274"/>
    </row>
    <row r="217" spans="2:22" s="148" customFormat="1">
      <c r="B217" s="186"/>
      <c r="C217" s="180"/>
      <c r="D217" s="180"/>
      <c r="E217" s="273"/>
      <c r="F217" s="273"/>
      <c r="G217" s="273"/>
      <c r="H217" s="273"/>
      <c r="I217" s="273"/>
      <c r="J217" s="273"/>
      <c r="K217" s="273"/>
      <c r="L217" s="185"/>
      <c r="M217" s="180"/>
      <c r="N217" s="180"/>
      <c r="O217" s="180"/>
      <c r="P217" s="274"/>
      <c r="Q217" s="274"/>
      <c r="R217" s="274"/>
      <c r="S217" s="274"/>
      <c r="T217" s="274"/>
      <c r="U217" s="274"/>
      <c r="V217" s="274"/>
    </row>
    <row r="218" spans="2:22" s="148" customFormat="1">
      <c r="B218" s="184"/>
      <c r="C218" s="180"/>
      <c r="D218" s="180"/>
      <c r="E218" s="273"/>
      <c r="F218" s="273"/>
      <c r="G218" s="273"/>
      <c r="H218" s="273"/>
      <c r="I218" s="273"/>
      <c r="J218" s="273"/>
      <c r="K218" s="273"/>
      <c r="L218" s="185"/>
      <c r="M218" s="180"/>
      <c r="N218" s="180"/>
      <c r="O218" s="180"/>
      <c r="P218" s="274"/>
      <c r="Q218" s="274"/>
      <c r="R218" s="274"/>
      <c r="S218" s="274"/>
      <c r="T218" s="274"/>
      <c r="U218" s="274"/>
      <c r="V218" s="274"/>
    </row>
    <row r="219" spans="2:22" s="148" customFormat="1">
      <c r="B219" s="184"/>
      <c r="C219" s="180"/>
      <c r="D219" s="180"/>
      <c r="E219" s="273"/>
      <c r="F219" s="273"/>
      <c r="G219" s="273"/>
      <c r="H219" s="273"/>
      <c r="I219" s="273"/>
      <c r="J219" s="273"/>
      <c r="K219" s="273"/>
      <c r="L219" s="185"/>
      <c r="M219" s="180"/>
      <c r="N219" s="180"/>
      <c r="O219" s="180"/>
      <c r="P219" s="274"/>
      <c r="Q219" s="274"/>
      <c r="R219" s="274"/>
      <c r="S219" s="274"/>
      <c r="T219" s="274"/>
      <c r="U219" s="274"/>
      <c r="V219" s="274"/>
    </row>
  </sheetData>
  <sheetProtection password="EE4F" sheet="1"/>
  <mergeCells count="30">
    <mergeCell ref="E211:K219"/>
    <mergeCell ref="P211:V219"/>
    <mergeCell ref="E94:K102"/>
    <mergeCell ref="P94:V102"/>
    <mergeCell ref="E170:K178"/>
    <mergeCell ref="P170:V178"/>
    <mergeCell ref="E183:K191"/>
    <mergeCell ref="P183:V191"/>
    <mergeCell ref="E197:K205"/>
    <mergeCell ref="P197:V205"/>
    <mergeCell ref="E135:K143"/>
    <mergeCell ref="P135:V143"/>
    <mergeCell ref="E147:K155"/>
    <mergeCell ref="P147:V155"/>
    <mergeCell ref="E159:K167"/>
    <mergeCell ref="P159:V167"/>
    <mergeCell ref="E110:K118"/>
    <mergeCell ref="P110:V118"/>
    <mergeCell ref="P83:V91"/>
    <mergeCell ref="E83:K91"/>
    <mergeCell ref="E123:K131"/>
    <mergeCell ref="P123:V131"/>
    <mergeCell ref="E55:K63"/>
    <mergeCell ref="P55:V63"/>
    <mergeCell ref="E69:K77"/>
    <mergeCell ref="P69:V77"/>
    <mergeCell ref="E28:K36"/>
    <mergeCell ref="P28:V36"/>
    <mergeCell ref="E41:K49"/>
    <mergeCell ref="P41:V49"/>
  </mergeCells>
  <phoneticPr fontId="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6:W170"/>
  <sheetViews>
    <sheetView showGridLines="0" workbookViewId="0">
      <selection activeCell="P174" sqref="P174"/>
    </sheetView>
  </sheetViews>
  <sheetFormatPr defaultRowHeight="13.8"/>
  <sheetData>
    <row r="16" spans="2:2" s="148" customFormat="1">
      <c r="B16" s="155" t="s">
        <v>312</v>
      </c>
    </row>
    <row r="17" spans="2:22" s="148" customFormat="1">
      <c r="B17" s="155"/>
    </row>
    <row r="18" spans="2:22" s="148" customFormat="1">
      <c r="B18" s="155" t="s">
        <v>290</v>
      </c>
    </row>
    <row r="19" spans="2:22" s="148" customFormat="1">
      <c r="B19" s="155" t="s">
        <v>211</v>
      </c>
    </row>
    <row r="20" spans="2:22" s="148" customFormat="1">
      <c r="B20" s="155"/>
    </row>
    <row r="21" spans="2:22" s="148" customFormat="1">
      <c r="B21" s="155" t="s">
        <v>212</v>
      </c>
    </row>
    <row r="22" spans="2:22" s="148" customFormat="1">
      <c r="B22" s="155" t="s">
        <v>213</v>
      </c>
    </row>
    <row r="23" spans="2:22" s="148" customFormat="1">
      <c r="B23" s="149"/>
    </row>
    <row r="24" spans="2:22" s="148" customFormat="1" ht="28.2">
      <c r="B24" s="165" t="s">
        <v>313</v>
      </c>
      <c r="C24" s="164"/>
      <c r="D24" s="164"/>
      <c r="E24" s="164"/>
      <c r="F24" s="164"/>
      <c r="G24" s="164"/>
      <c r="H24" s="164"/>
      <c r="I24" s="164"/>
      <c r="J24" s="164"/>
      <c r="M24" s="166" t="s">
        <v>291</v>
      </c>
      <c r="N24" s="166"/>
      <c r="O24" s="166"/>
      <c r="P24" s="166"/>
      <c r="Q24" s="166"/>
      <c r="R24" s="167"/>
      <c r="S24" s="167"/>
      <c r="T24" s="167"/>
      <c r="U24" s="167"/>
    </row>
    <row r="31" spans="2:22" s="148" customFormat="1" ht="23.4">
      <c r="B31" s="162" t="s">
        <v>215</v>
      </c>
      <c r="C31" s="160"/>
      <c r="D31" s="160"/>
      <c r="E31" s="151"/>
      <c r="M31" s="163" t="s">
        <v>216</v>
      </c>
      <c r="N31" s="160"/>
      <c r="O31" s="160"/>
    </row>
    <row r="32" spans="2:22" s="148" customFormat="1">
      <c r="B32" s="149"/>
      <c r="E32" s="269" t="s">
        <v>219</v>
      </c>
      <c r="F32" s="270"/>
      <c r="G32" s="270"/>
      <c r="H32" s="270"/>
      <c r="I32" s="270"/>
      <c r="J32" s="270"/>
      <c r="K32" s="270"/>
      <c r="L32" s="158"/>
      <c r="P32" s="271" t="s">
        <v>220</v>
      </c>
      <c r="Q32" s="272"/>
      <c r="R32" s="272"/>
      <c r="S32" s="272"/>
      <c r="T32" s="272"/>
      <c r="U32" s="272"/>
      <c r="V32" s="272"/>
    </row>
    <row r="33" spans="2:22" s="148" customFormat="1">
      <c r="B33" s="149"/>
      <c r="E33" s="270"/>
      <c r="F33" s="270"/>
      <c r="G33" s="270"/>
      <c r="H33" s="270"/>
      <c r="I33" s="270"/>
      <c r="J33" s="270"/>
      <c r="K33" s="270"/>
      <c r="L33" s="158"/>
      <c r="P33" s="272"/>
      <c r="Q33" s="272"/>
      <c r="R33" s="272"/>
      <c r="S33" s="272"/>
      <c r="T33" s="272"/>
      <c r="U33" s="272"/>
      <c r="V33" s="272"/>
    </row>
    <row r="34" spans="2:22" s="148" customFormat="1">
      <c r="B34" s="149"/>
      <c r="E34" s="270"/>
      <c r="F34" s="270"/>
      <c r="G34" s="270"/>
      <c r="H34" s="270"/>
      <c r="I34" s="270"/>
      <c r="J34" s="270"/>
      <c r="K34" s="270"/>
      <c r="L34" s="158"/>
      <c r="P34" s="272"/>
      <c r="Q34" s="272"/>
      <c r="R34" s="272"/>
      <c r="S34" s="272"/>
      <c r="T34" s="272"/>
      <c r="U34" s="272"/>
      <c r="V34" s="272"/>
    </row>
    <row r="35" spans="2:22" s="148" customFormat="1">
      <c r="B35" s="149"/>
      <c r="E35" s="270"/>
      <c r="F35" s="270"/>
      <c r="G35" s="270"/>
      <c r="H35" s="270"/>
      <c r="I35" s="270"/>
      <c r="J35" s="270"/>
      <c r="K35" s="270"/>
      <c r="L35" s="158"/>
      <c r="P35" s="272"/>
      <c r="Q35" s="272"/>
      <c r="R35" s="272"/>
      <c r="S35" s="272"/>
      <c r="T35" s="272"/>
      <c r="U35" s="272"/>
      <c r="V35" s="272"/>
    </row>
    <row r="36" spans="2:22" s="148" customFormat="1">
      <c r="B36" s="149"/>
      <c r="E36" s="270"/>
      <c r="F36" s="270"/>
      <c r="G36" s="270"/>
      <c r="H36" s="270"/>
      <c r="I36" s="270"/>
      <c r="J36" s="270"/>
      <c r="K36" s="270"/>
      <c r="L36" s="158"/>
      <c r="P36" s="272"/>
      <c r="Q36" s="272"/>
      <c r="R36" s="272"/>
      <c r="S36" s="272"/>
      <c r="T36" s="272"/>
      <c r="U36" s="272"/>
      <c r="V36" s="272"/>
    </row>
    <row r="37" spans="2:22" s="148" customFormat="1">
      <c r="B37" s="149"/>
      <c r="E37" s="270"/>
      <c r="F37" s="270"/>
      <c r="G37" s="270"/>
      <c r="H37" s="270"/>
      <c r="I37" s="270"/>
      <c r="J37" s="270"/>
      <c r="K37" s="270"/>
      <c r="L37" s="158"/>
      <c r="P37" s="272"/>
      <c r="Q37" s="272"/>
      <c r="R37" s="272"/>
      <c r="S37" s="272"/>
      <c r="T37" s="272"/>
      <c r="U37" s="272"/>
      <c r="V37" s="272"/>
    </row>
    <row r="38" spans="2:22" s="148" customFormat="1">
      <c r="B38" s="150" t="s">
        <v>216</v>
      </c>
      <c r="E38" s="270"/>
      <c r="F38" s="270"/>
      <c r="G38" s="270"/>
      <c r="H38" s="270"/>
      <c r="I38" s="270"/>
      <c r="J38" s="270"/>
      <c r="K38" s="270"/>
      <c r="L38" s="158"/>
      <c r="P38" s="272"/>
      <c r="Q38" s="272"/>
      <c r="R38" s="272"/>
      <c r="S38" s="272"/>
      <c r="T38" s="272"/>
      <c r="U38" s="272"/>
      <c r="V38" s="272"/>
    </row>
    <row r="39" spans="2:22" s="148" customFormat="1">
      <c r="B39" s="149"/>
      <c r="E39" s="270"/>
      <c r="F39" s="270"/>
      <c r="G39" s="270"/>
      <c r="H39" s="270"/>
      <c r="I39" s="270"/>
      <c r="J39" s="270"/>
      <c r="K39" s="270"/>
      <c r="L39" s="158"/>
      <c r="P39" s="272"/>
      <c r="Q39" s="272"/>
      <c r="R39" s="272"/>
      <c r="S39" s="272"/>
      <c r="T39" s="272"/>
      <c r="U39" s="272"/>
      <c r="V39" s="272"/>
    </row>
    <row r="40" spans="2:22" s="148" customFormat="1">
      <c r="B40" s="149"/>
      <c r="E40" s="270"/>
      <c r="F40" s="270"/>
      <c r="G40" s="270"/>
      <c r="H40" s="270"/>
      <c r="I40" s="270"/>
      <c r="J40" s="270"/>
      <c r="K40" s="270"/>
      <c r="L40" s="158"/>
      <c r="P40" s="272"/>
      <c r="Q40" s="272"/>
      <c r="R40" s="272"/>
      <c r="S40" s="272"/>
      <c r="T40" s="272"/>
      <c r="U40" s="272"/>
      <c r="V40" s="272"/>
    </row>
    <row r="41" spans="2:22" s="148" customFormat="1" ht="13.2" customHeight="1">
      <c r="B41" s="149"/>
    </row>
    <row r="45" spans="2:22" s="148" customFormat="1" ht="23.4">
      <c r="B45" s="162" t="s">
        <v>215</v>
      </c>
      <c r="C45" s="160"/>
      <c r="D45" s="160"/>
      <c r="E45" s="151"/>
      <c r="M45" s="162" t="s">
        <v>217</v>
      </c>
      <c r="N45" s="160"/>
      <c r="O45" s="160"/>
      <c r="P45" s="151"/>
    </row>
    <row r="46" spans="2:22" s="148" customFormat="1" ht="13.8" customHeight="1">
      <c r="B46" s="149"/>
      <c r="E46" s="269" t="s">
        <v>219</v>
      </c>
      <c r="F46" s="269"/>
      <c r="G46" s="269"/>
      <c r="H46" s="269"/>
      <c r="I46" s="269"/>
      <c r="J46" s="269"/>
      <c r="K46" s="269"/>
      <c r="L46" s="158"/>
      <c r="M46" s="149"/>
      <c r="P46" s="269" t="s">
        <v>221</v>
      </c>
      <c r="Q46" s="270"/>
      <c r="R46" s="270"/>
      <c r="S46" s="270"/>
      <c r="T46" s="270"/>
      <c r="U46" s="270"/>
      <c r="V46" s="270"/>
    </row>
    <row r="47" spans="2:22" s="148" customFormat="1">
      <c r="B47" s="149"/>
      <c r="E47" s="269"/>
      <c r="F47" s="269"/>
      <c r="G47" s="269"/>
      <c r="H47" s="269"/>
      <c r="I47" s="269"/>
      <c r="J47" s="269"/>
      <c r="K47" s="269"/>
      <c r="L47" s="158"/>
      <c r="M47" s="149"/>
      <c r="P47" s="270"/>
      <c r="Q47" s="270"/>
      <c r="R47" s="270"/>
      <c r="S47" s="270"/>
      <c r="T47" s="270"/>
      <c r="U47" s="270"/>
      <c r="V47" s="270"/>
    </row>
    <row r="48" spans="2:22" s="148" customFormat="1">
      <c r="B48" s="149"/>
      <c r="E48" s="269"/>
      <c r="F48" s="269"/>
      <c r="G48" s="269"/>
      <c r="H48" s="269"/>
      <c r="I48" s="269"/>
      <c r="J48" s="269"/>
      <c r="K48" s="269"/>
      <c r="L48" s="158"/>
      <c r="M48" s="149"/>
      <c r="P48" s="270"/>
      <c r="Q48" s="270"/>
      <c r="R48" s="270"/>
      <c r="S48" s="270"/>
      <c r="T48" s="270"/>
      <c r="U48" s="270"/>
      <c r="V48" s="270"/>
    </row>
    <row r="49" spans="2:22" s="148" customFormat="1">
      <c r="B49" s="149"/>
      <c r="E49" s="269"/>
      <c r="F49" s="269"/>
      <c r="G49" s="269"/>
      <c r="H49" s="269"/>
      <c r="I49" s="269"/>
      <c r="J49" s="269"/>
      <c r="K49" s="269"/>
      <c r="L49" s="158"/>
      <c r="M49" s="149"/>
      <c r="P49" s="270"/>
      <c r="Q49" s="270"/>
      <c r="R49" s="270"/>
      <c r="S49" s="270"/>
      <c r="T49" s="270"/>
      <c r="U49" s="270"/>
      <c r="V49" s="270"/>
    </row>
    <row r="50" spans="2:22" s="148" customFormat="1">
      <c r="B50" s="149"/>
      <c r="E50" s="269"/>
      <c r="F50" s="269"/>
      <c r="G50" s="269"/>
      <c r="H50" s="269"/>
      <c r="I50" s="269"/>
      <c r="J50" s="269"/>
      <c r="K50" s="269"/>
      <c r="L50" s="158"/>
      <c r="M50" s="149"/>
      <c r="P50" s="270"/>
      <c r="Q50" s="270"/>
      <c r="R50" s="270"/>
      <c r="S50" s="270"/>
      <c r="T50" s="270"/>
      <c r="U50" s="270"/>
      <c r="V50" s="270"/>
    </row>
    <row r="51" spans="2:22" s="148" customFormat="1">
      <c r="B51" s="149"/>
      <c r="E51" s="269"/>
      <c r="F51" s="269"/>
      <c r="G51" s="269"/>
      <c r="H51" s="269"/>
      <c r="I51" s="269"/>
      <c r="J51" s="269"/>
      <c r="K51" s="269"/>
      <c r="L51" s="158"/>
      <c r="M51" s="149"/>
      <c r="P51" s="270"/>
      <c r="Q51" s="270"/>
      <c r="R51" s="270"/>
      <c r="S51" s="270"/>
      <c r="T51" s="270"/>
      <c r="U51" s="270"/>
      <c r="V51" s="270"/>
    </row>
    <row r="52" spans="2:22" s="148" customFormat="1">
      <c r="B52" s="150" t="s">
        <v>216</v>
      </c>
      <c r="E52" s="269"/>
      <c r="F52" s="269"/>
      <c r="G52" s="269"/>
      <c r="H52" s="269"/>
      <c r="I52" s="269"/>
      <c r="J52" s="269"/>
      <c r="K52" s="269"/>
      <c r="L52" s="158"/>
      <c r="M52" s="150" t="s">
        <v>216</v>
      </c>
      <c r="P52" s="270"/>
      <c r="Q52" s="270"/>
      <c r="R52" s="270"/>
      <c r="S52" s="270"/>
      <c r="T52" s="270"/>
      <c r="U52" s="270"/>
      <c r="V52" s="270"/>
    </row>
    <row r="53" spans="2:22" s="148" customFormat="1">
      <c r="B53" s="149"/>
      <c r="E53" s="269"/>
      <c r="F53" s="269"/>
      <c r="G53" s="269"/>
      <c r="H53" s="269"/>
      <c r="I53" s="269"/>
      <c r="J53" s="269"/>
      <c r="K53" s="269"/>
      <c r="L53" s="158"/>
      <c r="M53" s="149"/>
      <c r="P53" s="270"/>
      <c r="Q53" s="270"/>
      <c r="R53" s="270"/>
      <c r="S53" s="270"/>
      <c r="T53" s="270"/>
      <c r="U53" s="270"/>
      <c r="V53" s="270"/>
    </row>
    <row r="54" spans="2:22" s="148" customFormat="1">
      <c r="B54" s="149"/>
      <c r="E54" s="269"/>
      <c r="F54" s="269"/>
      <c r="G54" s="269"/>
      <c r="H54" s="269"/>
      <c r="I54" s="269"/>
      <c r="J54" s="269"/>
      <c r="K54" s="269"/>
      <c r="L54" s="158"/>
      <c r="M54" s="149"/>
      <c r="P54" s="270"/>
      <c r="Q54" s="270"/>
      <c r="R54" s="270"/>
      <c r="S54" s="270"/>
      <c r="T54" s="270"/>
      <c r="U54" s="270"/>
      <c r="V54" s="270"/>
    </row>
    <row r="55" spans="2:22" s="148" customFormat="1" ht="13.2" customHeight="1">
      <c r="B55" s="149"/>
    </row>
    <row r="59" spans="2:22" s="148" customFormat="1" ht="23.4">
      <c r="B59" s="162" t="s">
        <v>227</v>
      </c>
      <c r="C59" s="160"/>
      <c r="D59" s="160"/>
      <c r="E59" s="151"/>
      <c r="M59" s="163" t="s">
        <v>234</v>
      </c>
      <c r="N59" s="168"/>
      <c r="O59" s="168"/>
    </row>
    <row r="60" spans="2:22" s="148" customFormat="1" ht="13.8" customHeight="1">
      <c r="B60" s="149"/>
      <c r="E60" s="269" t="s">
        <v>258</v>
      </c>
      <c r="F60" s="270"/>
      <c r="G60" s="270"/>
      <c r="H60" s="270"/>
      <c r="I60" s="270"/>
      <c r="J60" s="270"/>
      <c r="K60" s="270"/>
      <c r="L60" s="158"/>
      <c r="P60" s="271" t="s">
        <v>274</v>
      </c>
      <c r="Q60" s="272"/>
      <c r="R60" s="272"/>
      <c r="S60" s="272"/>
      <c r="T60" s="272"/>
      <c r="U60" s="272"/>
      <c r="V60" s="272"/>
    </row>
    <row r="61" spans="2:22" s="148" customFormat="1">
      <c r="B61" s="149"/>
      <c r="E61" s="270"/>
      <c r="F61" s="270"/>
      <c r="G61" s="270"/>
      <c r="H61" s="270"/>
      <c r="I61" s="270"/>
      <c r="J61" s="270"/>
      <c r="K61" s="270"/>
      <c r="L61" s="158"/>
      <c r="P61" s="272"/>
      <c r="Q61" s="272"/>
      <c r="R61" s="272"/>
      <c r="S61" s="272"/>
      <c r="T61" s="272"/>
      <c r="U61" s="272"/>
      <c r="V61" s="272"/>
    </row>
    <row r="62" spans="2:22" s="148" customFormat="1">
      <c r="B62" s="149"/>
      <c r="E62" s="270"/>
      <c r="F62" s="270"/>
      <c r="G62" s="270"/>
      <c r="H62" s="270"/>
      <c r="I62" s="270"/>
      <c r="J62" s="270"/>
      <c r="K62" s="270"/>
      <c r="L62" s="158"/>
      <c r="P62" s="272"/>
      <c r="Q62" s="272"/>
      <c r="R62" s="272"/>
      <c r="S62" s="272"/>
      <c r="T62" s="272"/>
      <c r="U62" s="272"/>
      <c r="V62" s="272"/>
    </row>
    <row r="63" spans="2:22" s="148" customFormat="1">
      <c r="B63" s="149"/>
      <c r="E63" s="270"/>
      <c r="F63" s="270"/>
      <c r="G63" s="270"/>
      <c r="H63" s="270"/>
      <c r="I63" s="270"/>
      <c r="J63" s="270"/>
      <c r="K63" s="270"/>
      <c r="L63" s="158"/>
      <c r="P63" s="272"/>
      <c r="Q63" s="272"/>
      <c r="R63" s="272"/>
      <c r="S63" s="272"/>
      <c r="T63" s="272"/>
      <c r="U63" s="272"/>
      <c r="V63" s="272"/>
    </row>
    <row r="64" spans="2:22" s="148" customFormat="1">
      <c r="B64" s="149"/>
      <c r="E64" s="270"/>
      <c r="F64" s="270"/>
      <c r="G64" s="270"/>
      <c r="H64" s="270"/>
      <c r="I64" s="270"/>
      <c r="J64" s="270"/>
      <c r="K64" s="270"/>
      <c r="L64" s="158"/>
      <c r="P64" s="272"/>
      <c r="Q64" s="272"/>
      <c r="R64" s="272"/>
      <c r="S64" s="272"/>
      <c r="T64" s="272"/>
      <c r="U64" s="272"/>
      <c r="V64" s="272"/>
    </row>
    <row r="65" spans="2:22" s="148" customFormat="1">
      <c r="B65" s="149"/>
      <c r="E65" s="270"/>
      <c r="F65" s="270"/>
      <c r="G65" s="270"/>
      <c r="H65" s="270"/>
      <c r="I65" s="270"/>
      <c r="J65" s="270"/>
      <c r="K65" s="270"/>
      <c r="L65" s="158"/>
      <c r="P65" s="272"/>
      <c r="Q65" s="272"/>
      <c r="R65" s="272"/>
      <c r="S65" s="272"/>
      <c r="T65" s="272"/>
      <c r="U65" s="272"/>
      <c r="V65" s="272"/>
    </row>
    <row r="66" spans="2:22" s="148" customFormat="1">
      <c r="B66" s="150"/>
      <c r="E66" s="270"/>
      <c r="F66" s="270"/>
      <c r="G66" s="270"/>
      <c r="H66" s="270"/>
      <c r="I66" s="270"/>
      <c r="J66" s="270"/>
      <c r="K66" s="270"/>
      <c r="L66" s="158"/>
      <c r="P66" s="272"/>
      <c r="Q66" s="272"/>
      <c r="R66" s="272"/>
      <c r="S66" s="272"/>
      <c r="T66" s="272"/>
      <c r="U66" s="272"/>
      <c r="V66" s="272"/>
    </row>
    <row r="67" spans="2:22" s="148" customFormat="1">
      <c r="B67" s="149"/>
      <c r="E67" s="270"/>
      <c r="F67" s="270"/>
      <c r="G67" s="270"/>
      <c r="H67" s="270"/>
      <c r="I67" s="270"/>
      <c r="J67" s="270"/>
      <c r="K67" s="270"/>
      <c r="L67" s="158"/>
      <c r="P67" s="272"/>
      <c r="Q67" s="272"/>
      <c r="R67" s="272"/>
      <c r="S67" s="272"/>
      <c r="T67" s="272"/>
      <c r="U67" s="272"/>
      <c r="V67" s="272"/>
    </row>
    <row r="68" spans="2:22" s="148" customFormat="1">
      <c r="B68" s="149"/>
      <c r="E68" s="270"/>
      <c r="F68" s="270"/>
      <c r="G68" s="270"/>
      <c r="H68" s="270"/>
      <c r="I68" s="270"/>
      <c r="J68" s="270"/>
      <c r="K68" s="270"/>
      <c r="L68" s="158"/>
      <c r="P68" s="272"/>
      <c r="Q68" s="272"/>
      <c r="R68" s="272"/>
      <c r="S68" s="272"/>
      <c r="T68" s="272"/>
      <c r="U68" s="272"/>
      <c r="V68" s="272"/>
    </row>
    <row r="69" spans="2:22" s="148" customFormat="1" ht="13.2" customHeight="1">
      <c r="B69" s="149"/>
    </row>
    <row r="71" spans="2:22" ht="23.4">
      <c r="B71" s="163" t="s">
        <v>245</v>
      </c>
      <c r="C71" s="168"/>
      <c r="D71" s="168"/>
      <c r="E71" s="168"/>
      <c r="F71" s="148"/>
      <c r="G71" s="148"/>
      <c r="H71" s="148"/>
      <c r="I71" s="148"/>
      <c r="J71" s="148"/>
      <c r="K71" s="148"/>
      <c r="M71" s="162" t="s">
        <v>246</v>
      </c>
      <c r="N71" s="168"/>
      <c r="O71" s="168"/>
      <c r="P71" s="151"/>
      <c r="Q71" s="148"/>
      <c r="R71" s="148"/>
      <c r="S71" s="148"/>
      <c r="T71" s="148"/>
      <c r="U71" s="148"/>
      <c r="V71" s="148"/>
    </row>
    <row r="72" spans="2:22" ht="13.8" customHeight="1">
      <c r="B72" s="148"/>
      <c r="C72" s="148"/>
      <c r="D72" s="148"/>
      <c r="E72" s="271" t="s">
        <v>276</v>
      </c>
      <c r="F72" s="272"/>
      <c r="G72" s="272"/>
      <c r="H72" s="272"/>
      <c r="I72" s="272"/>
      <c r="J72" s="272"/>
      <c r="K72" s="272"/>
      <c r="M72" s="149"/>
      <c r="N72" s="148"/>
      <c r="O72" s="148"/>
      <c r="P72" s="269" t="s">
        <v>277</v>
      </c>
      <c r="Q72" s="270"/>
      <c r="R72" s="270"/>
      <c r="S72" s="270"/>
      <c r="T72" s="270"/>
      <c r="U72" s="270"/>
      <c r="V72" s="270"/>
    </row>
    <row r="73" spans="2:22">
      <c r="B73" s="148"/>
      <c r="C73" s="148"/>
      <c r="D73" s="148"/>
      <c r="E73" s="272"/>
      <c r="F73" s="272"/>
      <c r="G73" s="272"/>
      <c r="H73" s="272"/>
      <c r="I73" s="272"/>
      <c r="J73" s="272"/>
      <c r="K73" s="272"/>
      <c r="M73" s="149"/>
      <c r="N73" s="148"/>
      <c r="O73" s="148"/>
      <c r="P73" s="270"/>
      <c r="Q73" s="270"/>
      <c r="R73" s="270"/>
      <c r="S73" s="270"/>
      <c r="T73" s="270"/>
      <c r="U73" s="270"/>
      <c r="V73" s="270"/>
    </row>
    <row r="74" spans="2:22">
      <c r="B74" s="148"/>
      <c r="C74" s="148"/>
      <c r="D74" s="148"/>
      <c r="E74" s="272"/>
      <c r="F74" s="272"/>
      <c r="G74" s="272"/>
      <c r="H74" s="272"/>
      <c r="I74" s="272"/>
      <c r="J74" s="272"/>
      <c r="K74" s="272"/>
      <c r="M74" s="149"/>
      <c r="N74" s="148"/>
      <c r="O74" s="148"/>
      <c r="P74" s="270"/>
      <c r="Q74" s="270"/>
      <c r="R74" s="270"/>
      <c r="S74" s="270"/>
      <c r="T74" s="270"/>
      <c r="U74" s="270"/>
      <c r="V74" s="270"/>
    </row>
    <row r="75" spans="2:22">
      <c r="B75" s="148"/>
      <c r="C75" s="148"/>
      <c r="D75" s="148"/>
      <c r="E75" s="272"/>
      <c r="F75" s="272"/>
      <c r="G75" s="272"/>
      <c r="H75" s="272"/>
      <c r="I75" s="272"/>
      <c r="J75" s="272"/>
      <c r="K75" s="272"/>
      <c r="M75" s="149"/>
      <c r="N75" s="148"/>
      <c r="O75" s="148"/>
      <c r="P75" s="270"/>
      <c r="Q75" s="270"/>
      <c r="R75" s="270"/>
      <c r="S75" s="270"/>
      <c r="T75" s="270"/>
      <c r="U75" s="270"/>
      <c r="V75" s="270"/>
    </row>
    <row r="76" spans="2:22">
      <c r="B76" s="148"/>
      <c r="C76" s="148"/>
      <c r="D76" s="148"/>
      <c r="E76" s="272"/>
      <c r="F76" s="272"/>
      <c r="G76" s="272"/>
      <c r="H76" s="272"/>
      <c r="I76" s="272"/>
      <c r="J76" s="272"/>
      <c r="K76" s="272"/>
      <c r="M76" s="149"/>
      <c r="N76" s="148"/>
      <c r="O76" s="148"/>
      <c r="P76" s="270"/>
      <c r="Q76" s="270"/>
      <c r="R76" s="270"/>
      <c r="S76" s="270"/>
      <c r="T76" s="270"/>
      <c r="U76" s="270"/>
      <c r="V76" s="270"/>
    </row>
    <row r="77" spans="2:22">
      <c r="B77" s="148"/>
      <c r="C77" s="148"/>
      <c r="D77" s="148"/>
      <c r="E77" s="272"/>
      <c r="F77" s="272"/>
      <c r="G77" s="272"/>
      <c r="H77" s="272"/>
      <c r="I77" s="272"/>
      <c r="J77" s="272"/>
      <c r="K77" s="272"/>
      <c r="M77" s="149"/>
      <c r="N77" s="148"/>
      <c r="O77" s="148"/>
      <c r="P77" s="270"/>
      <c r="Q77" s="270"/>
      <c r="R77" s="270"/>
      <c r="S77" s="270"/>
      <c r="T77" s="270"/>
      <c r="U77" s="270"/>
      <c r="V77" s="270"/>
    </row>
    <row r="78" spans="2:22">
      <c r="B78" s="148"/>
      <c r="C78" s="148"/>
      <c r="D78" s="148"/>
      <c r="E78" s="272"/>
      <c r="F78" s="272"/>
      <c r="G78" s="272"/>
      <c r="H78" s="272"/>
      <c r="I78" s="272"/>
      <c r="J78" s="272"/>
      <c r="K78" s="272"/>
      <c r="M78" s="150"/>
      <c r="N78" s="148"/>
      <c r="O78" s="148"/>
      <c r="P78" s="270"/>
      <c r="Q78" s="270"/>
      <c r="R78" s="270"/>
      <c r="S78" s="270"/>
      <c r="T78" s="270"/>
      <c r="U78" s="270"/>
      <c r="V78" s="270"/>
    </row>
    <row r="79" spans="2:22">
      <c r="B79" s="148"/>
      <c r="C79" s="148"/>
      <c r="D79" s="148"/>
      <c r="E79" s="272"/>
      <c r="F79" s="272"/>
      <c r="G79" s="272"/>
      <c r="H79" s="272"/>
      <c r="I79" s="272"/>
      <c r="J79" s="272"/>
      <c r="K79" s="272"/>
      <c r="M79" s="149"/>
      <c r="N79" s="148"/>
      <c r="O79" s="148"/>
      <c r="P79" s="270"/>
      <c r="Q79" s="270"/>
      <c r="R79" s="270"/>
      <c r="S79" s="270"/>
      <c r="T79" s="270"/>
      <c r="U79" s="270"/>
      <c r="V79" s="270"/>
    </row>
    <row r="80" spans="2:22">
      <c r="B80" s="148"/>
      <c r="C80" s="148"/>
      <c r="D80" s="148"/>
      <c r="E80" s="272"/>
      <c r="F80" s="272"/>
      <c r="G80" s="272"/>
      <c r="H80" s="272"/>
      <c r="I80" s="272"/>
      <c r="J80" s="272"/>
      <c r="K80" s="272"/>
      <c r="M80" s="149"/>
      <c r="N80" s="148"/>
      <c r="O80" s="148"/>
      <c r="P80" s="270"/>
      <c r="Q80" s="270"/>
      <c r="R80" s="270"/>
      <c r="S80" s="270"/>
      <c r="T80" s="270"/>
      <c r="U80" s="270"/>
      <c r="V80" s="270"/>
    </row>
    <row r="81" spans="2:22">
      <c r="M81" s="149"/>
      <c r="N81" s="148"/>
      <c r="O81" s="148"/>
      <c r="P81" s="148"/>
      <c r="Q81" s="148"/>
      <c r="R81" s="148"/>
      <c r="S81" s="148"/>
      <c r="T81" s="148"/>
      <c r="U81" s="148"/>
      <c r="V81" s="148"/>
    </row>
    <row r="83" spans="2:22" ht="23.4">
      <c r="B83" s="163" t="s">
        <v>247</v>
      </c>
      <c r="C83" s="168"/>
      <c r="D83" s="168"/>
      <c r="E83" s="148"/>
      <c r="F83" s="148"/>
      <c r="G83" s="148"/>
      <c r="H83" s="148"/>
      <c r="I83" s="148"/>
      <c r="J83" s="148"/>
      <c r="K83" s="148"/>
      <c r="M83" s="163" t="s">
        <v>248</v>
      </c>
      <c r="N83" s="168"/>
      <c r="O83" s="168"/>
      <c r="P83" s="168"/>
      <c r="Q83" s="148"/>
      <c r="R83" s="148"/>
      <c r="S83" s="148"/>
      <c r="T83" s="148"/>
      <c r="U83" s="148"/>
      <c r="V83" s="148"/>
    </row>
    <row r="84" spans="2:22">
      <c r="B84" s="148"/>
      <c r="C84" s="148"/>
      <c r="D84" s="148"/>
      <c r="E84" s="271" t="s">
        <v>278</v>
      </c>
      <c r="F84" s="272"/>
      <c r="G84" s="272"/>
      <c r="H84" s="272"/>
      <c r="I84" s="272"/>
      <c r="J84" s="272"/>
      <c r="K84" s="272"/>
      <c r="M84" s="148"/>
      <c r="N84" s="148"/>
      <c r="O84" s="148"/>
      <c r="P84" s="271" t="s">
        <v>280</v>
      </c>
      <c r="Q84" s="272"/>
      <c r="R84" s="272"/>
      <c r="S84" s="272"/>
      <c r="T84" s="272"/>
      <c r="U84" s="272"/>
      <c r="V84" s="272"/>
    </row>
    <row r="85" spans="2:22">
      <c r="B85" s="148"/>
      <c r="C85" s="148"/>
      <c r="D85" s="148"/>
      <c r="E85" s="272"/>
      <c r="F85" s="272"/>
      <c r="G85" s="272"/>
      <c r="H85" s="272"/>
      <c r="I85" s="272"/>
      <c r="J85" s="272"/>
      <c r="K85" s="272"/>
      <c r="M85" s="148"/>
      <c r="N85" s="148"/>
      <c r="O85" s="148"/>
      <c r="P85" s="272"/>
      <c r="Q85" s="272"/>
      <c r="R85" s="272"/>
      <c r="S85" s="272"/>
      <c r="T85" s="272"/>
      <c r="U85" s="272"/>
      <c r="V85" s="272"/>
    </row>
    <row r="86" spans="2:22">
      <c r="B86" s="148"/>
      <c r="C86" s="148"/>
      <c r="D86" s="148"/>
      <c r="E86" s="272"/>
      <c r="F86" s="272"/>
      <c r="G86" s="272"/>
      <c r="H86" s="272"/>
      <c r="I86" s="272"/>
      <c r="J86" s="272"/>
      <c r="K86" s="272"/>
      <c r="M86" s="148"/>
      <c r="N86" s="148"/>
      <c r="O86" s="148"/>
      <c r="P86" s="272"/>
      <c r="Q86" s="272"/>
      <c r="R86" s="272"/>
      <c r="S86" s="272"/>
      <c r="T86" s="272"/>
      <c r="U86" s="272"/>
      <c r="V86" s="272"/>
    </row>
    <row r="87" spans="2:22">
      <c r="B87" s="148"/>
      <c r="C87" s="148"/>
      <c r="D87" s="148"/>
      <c r="E87" s="272"/>
      <c r="F87" s="272"/>
      <c r="G87" s="272"/>
      <c r="H87" s="272"/>
      <c r="I87" s="272"/>
      <c r="J87" s="272"/>
      <c r="K87" s="272"/>
      <c r="M87" s="148"/>
      <c r="N87" s="148"/>
      <c r="O87" s="148"/>
      <c r="P87" s="272"/>
      <c r="Q87" s="272"/>
      <c r="R87" s="272"/>
      <c r="S87" s="272"/>
      <c r="T87" s="272"/>
      <c r="U87" s="272"/>
      <c r="V87" s="272"/>
    </row>
    <row r="88" spans="2:22">
      <c r="B88" s="148"/>
      <c r="C88" s="148"/>
      <c r="D88" s="148"/>
      <c r="E88" s="272"/>
      <c r="F88" s="272"/>
      <c r="G88" s="272"/>
      <c r="H88" s="272"/>
      <c r="I88" s="272"/>
      <c r="J88" s="272"/>
      <c r="K88" s="272"/>
      <c r="M88" s="148"/>
      <c r="N88" s="148"/>
      <c r="O88" s="148"/>
      <c r="P88" s="272"/>
      <c r="Q88" s="272"/>
      <c r="R88" s="272"/>
      <c r="S88" s="272"/>
      <c r="T88" s="272"/>
      <c r="U88" s="272"/>
      <c r="V88" s="272"/>
    </row>
    <row r="89" spans="2:22">
      <c r="B89" s="148"/>
      <c r="C89" s="148"/>
      <c r="D89" s="148"/>
      <c r="E89" s="272"/>
      <c r="F89" s="272"/>
      <c r="G89" s="272"/>
      <c r="H89" s="272"/>
      <c r="I89" s="272"/>
      <c r="J89" s="272"/>
      <c r="K89" s="272"/>
      <c r="M89" s="148"/>
      <c r="N89" s="148"/>
      <c r="O89" s="148"/>
      <c r="P89" s="272"/>
      <c r="Q89" s="272"/>
      <c r="R89" s="272"/>
      <c r="S89" s="272"/>
      <c r="T89" s="272"/>
      <c r="U89" s="272"/>
      <c r="V89" s="272"/>
    </row>
    <row r="90" spans="2:22">
      <c r="B90" s="148"/>
      <c r="C90" s="148"/>
      <c r="D90" s="148"/>
      <c r="E90" s="272"/>
      <c r="F90" s="272"/>
      <c r="G90" s="272"/>
      <c r="H90" s="272"/>
      <c r="I90" s="272"/>
      <c r="J90" s="272"/>
      <c r="K90" s="272"/>
      <c r="M90" s="148"/>
      <c r="N90" s="148"/>
      <c r="O90" s="148"/>
      <c r="P90" s="272"/>
      <c r="Q90" s="272"/>
      <c r="R90" s="272"/>
      <c r="S90" s="272"/>
      <c r="T90" s="272"/>
      <c r="U90" s="272"/>
      <c r="V90" s="272"/>
    </row>
    <row r="91" spans="2:22">
      <c r="B91" s="148"/>
      <c r="C91" s="148"/>
      <c r="D91" s="148"/>
      <c r="E91" s="272"/>
      <c r="F91" s="272"/>
      <c r="G91" s="272"/>
      <c r="H91" s="272"/>
      <c r="I91" s="272"/>
      <c r="J91" s="272"/>
      <c r="K91" s="272"/>
      <c r="M91" s="148"/>
      <c r="N91" s="148"/>
      <c r="O91" s="148"/>
      <c r="P91" s="272"/>
      <c r="Q91" s="272"/>
      <c r="R91" s="272"/>
      <c r="S91" s="272"/>
      <c r="T91" s="272"/>
      <c r="U91" s="272"/>
      <c r="V91" s="272"/>
    </row>
    <row r="92" spans="2:22">
      <c r="B92" s="148"/>
      <c r="C92" s="148"/>
      <c r="D92" s="148"/>
      <c r="E92" s="272"/>
      <c r="F92" s="272"/>
      <c r="G92" s="272"/>
      <c r="H92" s="272"/>
      <c r="I92" s="272"/>
      <c r="J92" s="272"/>
      <c r="K92" s="272"/>
      <c r="M92" s="148"/>
      <c r="N92" s="148"/>
      <c r="O92" s="148"/>
      <c r="P92" s="272"/>
      <c r="Q92" s="272"/>
      <c r="R92" s="272"/>
      <c r="S92" s="272"/>
      <c r="T92" s="272"/>
      <c r="U92" s="272"/>
      <c r="V92" s="272"/>
    </row>
    <row r="95" spans="2:22" ht="23.4">
      <c r="B95" s="163" t="s">
        <v>252</v>
      </c>
      <c r="C95" s="168"/>
      <c r="D95" s="168"/>
      <c r="E95" s="148"/>
      <c r="F95" s="148"/>
      <c r="G95" s="148"/>
      <c r="H95" s="148"/>
      <c r="I95" s="148"/>
      <c r="J95" s="148"/>
      <c r="K95" s="148"/>
      <c r="M95" s="162" t="s">
        <v>257</v>
      </c>
      <c r="N95" s="168"/>
      <c r="O95" s="168"/>
      <c r="P95" s="151"/>
      <c r="Q95" s="148"/>
      <c r="R95" s="148"/>
      <c r="S95" s="148"/>
      <c r="T95" s="148"/>
      <c r="U95" s="148"/>
      <c r="V95" s="148"/>
    </row>
    <row r="96" spans="2:22">
      <c r="B96" s="148"/>
      <c r="C96" s="148"/>
      <c r="D96" s="148"/>
      <c r="E96" s="271" t="s">
        <v>284</v>
      </c>
      <c r="F96" s="272"/>
      <c r="G96" s="272"/>
      <c r="H96" s="272"/>
      <c r="I96" s="272"/>
      <c r="J96" s="272"/>
      <c r="K96" s="272"/>
      <c r="M96" s="149"/>
      <c r="N96" s="148"/>
      <c r="O96" s="148"/>
      <c r="P96" s="269" t="s">
        <v>289</v>
      </c>
      <c r="Q96" s="270"/>
      <c r="R96" s="270"/>
      <c r="S96" s="270"/>
      <c r="T96" s="270"/>
      <c r="U96" s="270"/>
      <c r="V96" s="270"/>
    </row>
    <row r="97" spans="2:22">
      <c r="B97" s="148"/>
      <c r="C97" s="148"/>
      <c r="D97" s="148"/>
      <c r="E97" s="272"/>
      <c r="F97" s="272"/>
      <c r="G97" s="272"/>
      <c r="H97" s="272"/>
      <c r="I97" s="272"/>
      <c r="J97" s="272"/>
      <c r="K97" s="272"/>
      <c r="M97" s="149"/>
      <c r="N97" s="148"/>
      <c r="O97" s="148"/>
      <c r="P97" s="270"/>
      <c r="Q97" s="270"/>
      <c r="R97" s="270"/>
      <c r="S97" s="270"/>
      <c r="T97" s="270"/>
      <c r="U97" s="270"/>
      <c r="V97" s="270"/>
    </row>
    <row r="98" spans="2:22">
      <c r="B98" s="148"/>
      <c r="C98" s="148"/>
      <c r="D98" s="148"/>
      <c r="E98" s="272"/>
      <c r="F98" s="272"/>
      <c r="G98" s="272"/>
      <c r="H98" s="272"/>
      <c r="I98" s="272"/>
      <c r="J98" s="272"/>
      <c r="K98" s="272"/>
      <c r="M98" s="149"/>
      <c r="N98" s="148"/>
      <c r="O98" s="148"/>
      <c r="P98" s="270"/>
      <c r="Q98" s="270"/>
      <c r="R98" s="270"/>
      <c r="S98" s="270"/>
      <c r="T98" s="270"/>
      <c r="U98" s="270"/>
      <c r="V98" s="270"/>
    </row>
    <row r="99" spans="2:22">
      <c r="B99" s="148"/>
      <c r="C99" s="148"/>
      <c r="D99" s="148"/>
      <c r="E99" s="272"/>
      <c r="F99" s="272"/>
      <c r="G99" s="272"/>
      <c r="H99" s="272"/>
      <c r="I99" s="272"/>
      <c r="J99" s="272"/>
      <c r="K99" s="272"/>
      <c r="M99" s="149"/>
      <c r="N99" s="148"/>
      <c r="O99" s="148"/>
      <c r="P99" s="270"/>
      <c r="Q99" s="270"/>
      <c r="R99" s="270"/>
      <c r="S99" s="270"/>
      <c r="T99" s="270"/>
      <c r="U99" s="270"/>
      <c r="V99" s="270"/>
    </row>
    <row r="100" spans="2:22">
      <c r="B100" s="148"/>
      <c r="C100" s="148"/>
      <c r="D100" s="148"/>
      <c r="E100" s="272"/>
      <c r="F100" s="272"/>
      <c r="G100" s="272"/>
      <c r="H100" s="272"/>
      <c r="I100" s="272"/>
      <c r="J100" s="272"/>
      <c r="K100" s="272"/>
      <c r="M100" s="149"/>
      <c r="N100" s="148"/>
      <c r="O100" s="148"/>
      <c r="P100" s="270"/>
      <c r="Q100" s="270"/>
      <c r="R100" s="270"/>
      <c r="S100" s="270"/>
      <c r="T100" s="270"/>
      <c r="U100" s="270"/>
      <c r="V100" s="270"/>
    </row>
    <row r="101" spans="2:22">
      <c r="B101" s="148"/>
      <c r="C101" s="148"/>
      <c r="D101" s="148"/>
      <c r="E101" s="272"/>
      <c r="F101" s="272"/>
      <c r="G101" s="272"/>
      <c r="H101" s="272"/>
      <c r="I101" s="272"/>
      <c r="J101" s="272"/>
      <c r="K101" s="272"/>
      <c r="M101" s="149"/>
      <c r="N101" s="148"/>
      <c r="O101" s="148"/>
      <c r="P101" s="270"/>
      <c r="Q101" s="270"/>
      <c r="R101" s="270"/>
      <c r="S101" s="270"/>
      <c r="T101" s="270"/>
      <c r="U101" s="270"/>
      <c r="V101" s="270"/>
    </row>
    <row r="102" spans="2:22">
      <c r="B102" s="148"/>
      <c r="C102" s="148"/>
      <c r="D102" s="148"/>
      <c r="E102" s="272"/>
      <c r="F102" s="272"/>
      <c r="G102" s="272"/>
      <c r="H102" s="272"/>
      <c r="I102" s="272"/>
      <c r="J102" s="272"/>
      <c r="K102" s="272"/>
      <c r="M102" s="150"/>
      <c r="N102" s="148"/>
      <c r="O102" s="148"/>
      <c r="P102" s="270"/>
      <c r="Q102" s="270"/>
      <c r="R102" s="270"/>
      <c r="S102" s="270"/>
      <c r="T102" s="270"/>
      <c r="U102" s="270"/>
      <c r="V102" s="270"/>
    </row>
    <row r="103" spans="2:22">
      <c r="B103" s="148"/>
      <c r="C103" s="148"/>
      <c r="D103" s="148"/>
      <c r="E103" s="272"/>
      <c r="F103" s="272"/>
      <c r="G103" s="272"/>
      <c r="H103" s="272"/>
      <c r="I103" s="272"/>
      <c r="J103" s="272"/>
      <c r="K103" s="272"/>
      <c r="M103" s="149"/>
      <c r="N103" s="148"/>
      <c r="O103" s="148"/>
      <c r="P103" s="270"/>
      <c r="Q103" s="270"/>
      <c r="R103" s="270"/>
      <c r="S103" s="270"/>
      <c r="T103" s="270"/>
      <c r="U103" s="270"/>
      <c r="V103" s="270"/>
    </row>
    <row r="104" spans="2:22">
      <c r="B104" s="148"/>
      <c r="C104" s="148"/>
      <c r="D104" s="148"/>
      <c r="E104" s="272"/>
      <c r="F104" s="272"/>
      <c r="G104" s="272"/>
      <c r="H104" s="272"/>
      <c r="I104" s="272"/>
      <c r="J104" s="272"/>
      <c r="K104" s="272"/>
      <c r="M104" s="149"/>
      <c r="N104" s="148"/>
      <c r="O104" s="148"/>
      <c r="P104" s="270"/>
      <c r="Q104" s="270"/>
      <c r="R104" s="270"/>
      <c r="S104" s="270"/>
      <c r="T104" s="270"/>
      <c r="U104" s="270"/>
      <c r="V104" s="270"/>
    </row>
    <row r="105" spans="2:22">
      <c r="B105" s="148"/>
      <c r="C105" s="148"/>
      <c r="D105" s="148"/>
      <c r="E105" s="272"/>
      <c r="F105" s="272"/>
      <c r="G105" s="272"/>
      <c r="H105" s="272"/>
      <c r="I105" s="272"/>
      <c r="J105" s="272"/>
      <c r="K105" s="272"/>
    </row>
    <row r="108" spans="2:22" ht="23.4">
      <c r="B108" s="162" t="s">
        <v>253</v>
      </c>
      <c r="C108" s="168"/>
      <c r="D108" s="168"/>
      <c r="E108" s="151"/>
      <c r="F108" s="148"/>
      <c r="G108" s="148"/>
      <c r="H108" s="148"/>
      <c r="I108" s="148"/>
      <c r="J108" s="148"/>
      <c r="K108" s="148"/>
      <c r="L108" s="148"/>
      <c r="M108" s="163" t="s">
        <v>254</v>
      </c>
      <c r="N108" s="168"/>
      <c r="O108" s="168"/>
      <c r="P108" s="168"/>
      <c r="Q108" s="148"/>
      <c r="R108" s="148"/>
      <c r="S108" s="148"/>
      <c r="T108" s="148"/>
      <c r="U108" s="148"/>
      <c r="V108" s="148"/>
    </row>
    <row r="109" spans="2:22">
      <c r="B109" s="149"/>
      <c r="C109" s="148"/>
      <c r="D109" s="148"/>
      <c r="E109" s="269" t="s">
        <v>285</v>
      </c>
      <c r="F109" s="270"/>
      <c r="G109" s="270"/>
      <c r="H109" s="270"/>
      <c r="I109" s="270"/>
      <c r="J109" s="270"/>
      <c r="K109" s="270"/>
      <c r="L109" s="158"/>
      <c r="M109" s="148"/>
      <c r="N109" s="148"/>
      <c r="O109" s="148"/>
      <c r="P109" s="271" t="s">
        <v>286</v>
      </c>
      <c r="Q109" s="272"/>
      <c r="R109" s="272"/>
      <c r="S109" s="272"/>
      <c r="T109" s="272"/>
      <c r="U109" s="272"/>
      <c r="V109" s="272"/>
    </row>
    <row r="110" spans="2:22">
      <c r="B110" s="149"/>
      <c r="C110" s="148"/>
      <c r="D110" s="148"/>
      <c r="E110" s="270"/>
      <c r="F110" s="270"/>
      <c r="G110" s="270"/>
      <c r="H110" s="270"/>
      <c r="I110" s="270"/>
      <c r="J110" s="270"/>
      <c r="K110" s="270"/>
      <c r="L110" s="158"/>
      <c r="M110" s="148"/>
      <c r="N110" s="148"/>
      <c r="O110" s="148"/>
      <c r="P110" s="272"/>
      <c r="Q110" s="272"/>
      <c r="R110" s="272"/>
      <c r="S110" s="272"/>
      <c r="T110" s="272"/>
      <c r="U110" s="272"/>
      <c r="V110" s="272"/>
    </row>
    <row r="111" spans="2:22">
      <c r="B111" s="149"/>
      <c r="C111" s="148"/>
      <c r="D111" s="148"/>
      <c r="E111" s="270"/>
      <c r="F111" s="270"/>
      <c r="G111" s="270"/>
      <c r="H111" s="270"/>
      <c r="I111" s="270"/>
      <c r="J111" s="270"/>
      <c r="K111" s="270"/>
      <c r="L111" s="158"/>
      <c r="M111" s="148"/>
      <c r="N111" s="148"/>
      <c r="O111" s="148"/>
      <c r="P111" s="272"/>
      <c r="Q111" s="272"/>
      <c r="R111" s="272"/>
      <c r="S111" s="272"/>
      <c r="T111" s="272"/>
      <c r="U111" s="272"/>
      <c r="V111" s="272"/>
    </row>
    <row r="112" spans="2:22">
      <c r="B112" s="149"/>
      <c r="C112" s="148"/>
      <c r="D112" s="148"/>
      <c r="E112" s="270"/>
      <c r="F112" s="270"/>
      <c r="G112" s="270"/>
      <c r="H112" s="270"/>
      <c r="I112" s="270"/>
      <c r="J112" s="270"/>
      <c r="K112" s="270"/>
      <c r="L112" s="158"/>
      <c r="M112" s="148"/>
      <c r="N112" s="148"/>
      <c r="O112" s="148"/>
      <c r="P112" s="272"/>
      <c r="Q112" s="272"/>
      <c r="R112" s="272"/>
      <c r="S112" s="272"/>
      <c r="T112" s="272"/>
      <c r="U112" s="272"/>
      <c r="V112" s="272"/>
    </row>
    <row r="113" spans="2:22">
      <c r="B113" s="149"/>
      <c r="C113" s="148"/>
      <c r="D113" s="148"/>
      <c r="E113" s="270"/>
      <c r="F113" s="270"/>
      <c r="G113" s="270"/>
      <c r="H113" s="270"/>
      <c r="I113" s="270"/>
      <c r="J113" s="270"/>
      <c r="K113" s="270"/>
      <c r="L113" s="158"/>
      <c r="M113" s="148"/>
      <c r="N113" s="148"/>
      <c r="O113" s="148"/>
      <c r="P113" s="272"/>
      <c r="Q113" s="272"/>
      <c r="R113" s="272"/>
      <c r="S113" s="272"/>
      <c r="T113" s="272"/>
      <c r="U113" s="272"/>
      <c r="V113" s="272"/>
    </row>
    <row r="114" spans="2:22">
      <c r="B114" s="149"/>
      <c r="C114" s="148"/>
      <c r="D114" s="148"/>
      <c r="E114" s="270"/>
      <c r="F114" s="270"/>
      <c r="G114" s="270"/>
      <c r="H114" s="270"/>
      <c r="I114" s="270"/>
      <c r="J114" s="270"/>
      <c r="K114" s="270"/>
      <c r="L114" s="158"/>
      <c r="M114" s="148"/>
      <c r="N114" s="148"/>
      <c r="O114" s="148"/>
      <c r="P114" s="272"/>
      <c r="Q114" s="272"/>
      <c r="R114" s="272"/>
      <c r="S114" s="272"/>
      <c r="T114" s="272"/>
      <c r="U114" s="272"/>
      <c r="V114" s="272"/>
    </row>
    <row r="115" spans="2:22">
      <c r="B115" s="149"/>
      <c r="C115" s="148"/>
      <c r="D115" s="148"/>
      <c r="E115" s="270"/>
      <c r="F115" s="270"/>
      <c r="G115" s="270"/>
      <c r="H115" s="270"/>
      <c r="I115" s="270"/>
      <c r="J115" s="270"/>
      <c r="K115" s="270"/>
      <c r="L115" s="158"/>
      <c r="M115" s="148"/>
      <c r="N115" s="148"/>
      <c r="O115" s="148"/>
      <c r="P115" s="272"/>
      <c r="Q115" s="272"/>
      <c r="R115" s="272"/>
      <c r="S115" s="272"/>
      <c r="T115" s="272"/>
      <c r="U115" s="272"/>
      <c r="V115" s="272"/>
    </row>
    <row r="116" spans="2:22">
      <c r="B116" s="149"/>
      <c r="C116" s="148"/>
      <c r="D116" s="148"/>
      <c r="E116" s="270"/>
      <c r="F116" s="270"/>
      <c r="G116" s="270"/>
      <c r="H116" s="270"/>
      <c r="I116" s="270"/>
      <c r="J116" s="270"/>
      <c r="K116" s="270"/>
      <c r="L116" s="158"/>
      <c r="M116" s="148"/>
      <c r="N116" s="148"/>
      <c r="O116" s="148"/>
      <c r="P116" s="272"/>
      <c r="Q116" s="272"/>
      <c r="R116" s="272"/>
      <c r="S116" s="272"/>
      <c r="T116" s="272"/>
      <c r="U116" s="272"/>
      <c r="V116" s="272"/>
    </row>
    <row r="117" spans="2:22">
      <c r="B117" s="150"/>
      <c r="C117" s="148"/>
      <c r="D117" s="148"/>
      <c r="E117" s="270"/>
      <c r="F117" s="270"/>
      <c r="G117" s="270"/>
      <c r="H117" s="270"/>
      <c r="I117" s="270"/>
      <c r="J117" s="270"/>
      <c r="K117" s="270"/>
      <c r="L117" s="158"/>
      <c r="M117" s="148"/>
      <c r="N117" s="148"/>
      <c r="O117" s="148"/>
      <c r="P117" s="272"/>
      <c r="Q117" s="272"/>
      <c r="R117" s="272"/>
      <c r="S117" s="272"/>
      <c r="T117" s="272"/>
      <c r="U117" s="272"/>
      <c r="V117" s="272"/>
    </row>
    <row r="118" spans="2:22">
      <c r="B118" s="149"/>
      <c r="C118" s="148"/>
      <c r="D118" s="148"/>
      <c r="E118" s="270"/>
      <c r="F118" s="270"/>
      <c r="G118" s="270"/>
      <c r="H118" s="270"/>
      <c r="I118" s="270"/>
      <c r="J118" s="270"/>
      <c r="K118" s="270"/>
      <c r="L118" s="158"/>
      <c r="M118" s="148"/>
      <c r="N118" s="148"/>
      <c r="O118" s="148"/>
      <c r="P118" s="272"/>
      <c r="Q118" s="272"/>
      <c r="R118" s="272"/>
      <c r="S118" s="272"/>
      <c r="T118" s="272"/>
      <c r="U118" s="272"/>
      <c r="V118" s="272"/>
    </row>
    <row r="119" spans="2:22" s="148" customFormat="1" ht="23.4">
      <c r="B119" s="162" t="s">
        <v>298</v>
      </c>
      <c r="C119" s="160"/>
      <c r="D119" s="160"/>
      <c r="E119" s="270"/>
      <c r="F119" s="270"/>
      <c r="G119" s="270"/>
      <c r="H119" s="270"/>
      <c r="I119" s="270"/>
      <c r="J119" s="270"/>
      <c r="K119" s="270"/>
      <c r="M119" s="163" t="s">
        <v>299</v>
      </c>
      <c r="N119" s="160"/>
      <c r="O119" s="160"/>
      <c r="P119" s="272"/>
      <c r="Q119" s="272"/>
      <c r="R119" s="272"/>
      <c r="S119" s="272"/>
      <c r="T119" s="272"/>
      <c r="U119" s="272"/>
      <c r="V119" s="272"/>
    </row>
    <row r="120" spans="2:22" s="148" customFormat="1">
      <c r="B120" s="149"/>
      <c r="E120" s="269" t="s">
        <v>297</v>
      </c>
      <c r="F120" s="270"/>
      <c r="G120" s="270"/>
      <c r="H120" s="270"/>
      <c r="I120" s="270"/>
      <c r="J120" s="270"/>
      <c r="K120" s="270"/>
      <c r="L120" s="172"/>
      <c r="P120" s="271" t="s">
        <v>300</v>
      </c>
      <c r="Q120" s="272"/>
      <c r="R120" s="272"/>
      <c r="S120" s="272"/>
      <c r="T120" s="272"/>
      <c r="U120" s="272"/>
      <c r="V120" s="272"/>
    </row>
    <row r="121" spans="2:22" s="148" customFormat="1">
      <c r="B121" s="149"/>
      <c r="E121" s="270"/>
      <c r="F121" s="270"/>
      <c r="G121" s="270"/>
      <c r="H121" s="270"/>
      <c r="I121" s="270"/>
      <c r="J121" s="270"/>
      <c r="K121" s="270"/>
      <c r="L121" s="172"/>
      <c r="P121" s="272"/>
      <c r="Q121" s="272"/>
      <c r="R121" s="272"/>
      <c r="S121" s="272"/>
      <c r="T121" s="272"/>
      <c r="U121" s="272"/>
      <c r="V121" s="272"/>
    </row>
    <row r="122" spans="2:22" s="148" customFormat="1">
      <c r="B122" s="149"/>
      <c r="E122" s="270"/>
      <c r="F122" s="270"/>
      <c r="G122" s="270"/>
      <c r="H122" s="270"/>
      <c r="I122" s="270"/>
      <c r="J122" s="270"/>
      <c r="K122" s="270"/>
      <c r="L122" s="172"/>
      <c r="P122" s="272"/>
      <c r="Q122" s="272"/>
      <c r="R122" s="272"/>
      <c r="S122" s="272"/>
      <c r="T122" s="272"/>
      <c r="U122" s="272"/>
      <c r="V122" s="272"/>
    </row>
    <row r="123" spans="2:22" s="148" customFormat="1">
      <c r="B123" s="149"/>
      <c r="E123" s="270"/>
      <c r="F123" s="270"/>
      <c r="G123" s="270"/>
      <c r="H123" s="270"/>
      <c r="I123" s="270"/>
      <c r="J123" s="270"/>
      <c r="K123" s="270"/>
      <c r="L123" s="172"/>
      <c r="P123" s="272"/>
      <c r="Q123" s="272"/>
      <c r="R123" s="272"/>
      <c r="S123" s="272"/>
      <c r="T123" s="272"/>
      <c r="U123" s="272"/>
      <c r="V123" s="272"/>
    </row>
    <row r="124" spans="2:22" s="148" customFormat="1">
      <c r="B124" s="149"/>
      <c r="E124" s="270"/>
      <c r="F124" s="270"/>
      <c r="G124" s="270"/>
      <c r="H124" s="270"/>
      <c r="I124" s="270"/>
      <c r="J124" s="270"/>
      <c r="K124" s="270"/>
      <c r="L124" s="172"/>
      <c r="P124" s="272"/>
      <c r="Q124" s="272"/>
      <c r="R124" s="272"/>
      <c r="S124" s="272"/>
      <c r="T124" s="272"/>
      <c r="U124" s="272"/>
      <c r="V124" s="272"/>
    </row>
    <row r="125" spans="2:22" s="148" customFormat="1">
      <c r="B125" s="149"/>
      <c r="E125" s="270"/>
      <c r="F125" s="270"/>
      <c r="G125" s="270"/>
      <c r="H125" s="270"/>
      <c r="I125" s="270"/>
      <c r="J125" s="270"/>
      <c r="K125" s="270"/>
      <c r="L125" s="172"/>
      <c r="P125" s="272"/>
      <c r="Q125" s="272"/>
      <c r="R125" s="272"/>
      <c r="S125" s="272"/>
      <c r="T125" s="272"/>
      <c r="U125" s="272"/>
      <c r="V125" s="272"/>
    </row>
    <row r="126" spans="2:22" s="148" customFormat="1">
      <c r="B126" s="150"/>
      <c r="E126" s="270"/>
      <c r="F126" s="270"/>
      <c r="G126" s="270"/>
      <c r="H126" s="270"/>
      <c r="I126" s="270"/>
      <c r="J126" s="270"/>
      <c r="K126" s="270"/>
      <c r="L126" s="172"/>
      <c r="P126" s="272"/>
      <c r="Q126" s="272"/>
      <c r="R126" s="272"/>
      <c r="S126" s="272"/>
      <c r="T126" s="272"/>
      <c r="U126" s="272"/>
      <c r="V126" s="272"/>
    </row>
    <row r="127" spans="2:22" s="148" customFormat="1">
      <c r="B127" s="149"/>
      <c r="E127" s="270"/>
      <c r="F127" s="270"/>
      <c r="G127" s="270"/>
      <c r="H127" s="270"/>
      <c r="I127" s="270"/>
      <c r="J127" s="270"/>
      <c r="K127" s="270"/>
      <c r="L127" s="172"/>
      <c r="P127" s="272"/>
      <c r="Q127" s="272"/>
      <c r="R127" s="272"/>
      <c r="S127" s="272"/>
      <c r="T127" s="272"/>
      <c r="U127" s="272"/>
      <c r="V127" s="272"/>
    </row>
    <row r="128" spans="2:22" s="148" customFormat="1">
      <c r="B128" s="149"/>
      <c r="E128" s="270"/>
      <c r="F128" s="270"/>
      <c r="G128" s="270"/>
      <c r="H128" s="270"/>
      <c r="I128" s="270"/>
      <c r="J128" s="270"/>
      <c r="K128" s="270"/>
      <c r="L128" s="172"/>
      <c r="P128" s="272"/>
      <c r="Q128" s="272"/>
      <c r="R128" s="272"/>
      <c r="S128" s="272"/>
      <c r="T128" s="272"/>
      <c r="U128" s="272"/>
      <c r="V128" s="272"/>
    </row>
    <row r="129" spans="1:23" s="148" customFormat="1" ht="13.2" customHeight="1">
      <c r="B129" s="149"/>
    </row>
    <row r="130" spans="1:23" ht="13.8" customHeight="1">
      <c r="A130" s="148"/>
      <c r="B130" s="149"/>
      <c r="C130" s="148"/>
      <c r="D130" s="148"/>
      <c r="E130" s="156"/>
      <c r="F130" s="172"/>
      <c r="G130" s="172"/>
      <c r="H130" s="172"/>
      <c r="I130" s="172"/>
      <c r="J130" s="172"/>
      <c r="K130" s="172"/>
      <c r="L130" s="172"/>
      <c r="M130" s="148"/>
      <c r="N130" s="148"/>
      <c r="O130" s="148"/>
      <c r="P130" s="157"/>
      <c r="Q130" s="173"/>
      <c r="R130" s="173"/>
      <c r="S130" s="173"/>
      <c r="T130" s="173"/>
      <c r="U130" s="173"/>
      <c r="V130" s="173"/>
      <c r="W130" s="148"/>
    </row>
    <row r="131" spans="1:23" s="148" customFormat="1">
      <c r="B131" s="149"/>
      <c r="E131" s="151"/>
    </row>
    <row r="132" spans="1:23" s="148" customFormat="1" ht="23.4">
      <c r="B132" s="162" t="s">
        <v>215</v>
      </c>
      <c r="C132" s="160"/>
      <c r="D132" s="160"/>
      <c r="E132" s="151"/>
      <c r="M132" s="163" t="s">
        <v>315</v>
      </c>
      <c r="N132" s="160"/>
      <c r="O132" s="160"/>
    </row>
    <row r="133" spans="1:23" s="148" customFormat="1">
      <c r="B133" s="149"/>
      <c r="E133" s="269" t="s">
        <v>301</v>
      </c>
      <c r="F133" s="270"/>
      <c r="G133" s="270"/>
      <c r="H133" s="270"/>
      <c r="I133" s="270"/>
      <c r="J133" s="270"/>
      <c r="K133" s="270"/>
      <c r="L133" s="172"/>
      <c r="P133" s="271" t="s">
        <v>302</v>
      </c>
      <c r="Q133" s="272"/>
      <c r="R133" s="272"/>
      <c r="S133" s="272"/>
      <c r="T133" s="272"/>
      <c r="U133" s="272"/>
      <c r="V133" s="272"/>
    </row>
    <row r="134" spans="1:23" s="148" customFormat="1">
      <c r="B134" s="149"/>
      <c r="E134" s="270"/>
      <c r="F134" s="270"/>
      <c r="G134" s="270"/>
      <c r="H134" s="270"/>
      <c r="I134" s="270"/>
      <c r="J134" s="270"/>
      <c r="K134" s="270"/>
      <c r="L134" s="172"/>
      <c r="P134" s="272"/>
      <c r="Q134" s="272"/>
      <c r="R134" s="272"/>
      <c r="S134" s="272"/>
      <c r="T134" s="272"/>
      <c r="U134" s="272"/>
      <c r="V134" s="272"/>
    </row>
    <row r="135" spans="1:23" s="148" customFormat="1">
      <c r="B135" s="149"/>
      <c r="E135" s="270"/>
      <c r="F135" s="270"/>
      <c r="G135" s="270"/>
      <c r="H135" s="270"/>
      <c r="I135" s="270"/>
      <c r="J135" s="270"/>
      <c r="K135" s="270"/>
      <c r="L135" s="172"/>
      <c r="P135" s="272"/>
      <c r="Q135" s="272"/>
      <c r="R135" s="272"/>
      <c r="S135" s="272"/>
      <c r="T135" s="272"/>
      <c r="U135" s="272"/>
      <c r="V135" s="272"/>
    </row>
    <row r="136" spans="1:23" s="148" customFormat="1">
      <c r="B136" s="149"/>
      <c r="E136" s="270"/>
      <c r="F136" s="270"/>
      <c r="G136" s="270"/>
      <c r="H136" s="270"/>
      <c r="I136" s="270"/>
      <c r="J136" s="270"/>
      <c r="K136" s="270"/>
      <c r="L136" s="172"/>
      <c r="P136" s="272"/>
      <c r="Q136" s="272"/>
      <c r="R136" s="272"/>
      <c r="S136" s="272"/>
      <c r="T136" s="272"/>
      <c r="U136" s="272"/>
      <c r="V136" s="272"/>
    </row>
    <row r="137" spans="1:23" s="148" customFormat="1">
      <c r="B137" s="149"/>
      <c r="E137" s="270"/>
      <c r="F137" s="270"/>
      <c r="G137" s="270"/>
      <c r="H137" s="270"/>
      <c r="I137" s="270"/>
      <c r="J137" s="270"/>
      <c r="K137" s="270"/>
      <c r="L137" s="172"/>
      <c r="P137" s="272"/>
      <c r="Q137" s="272"/>
      <c r="R137" s="272"/>
      <c r="S137" s="272"/>
      <c r="T137" s="272"/>
      <c r="U137" s="272"/>
      <c r="V137" s="272"/>
    </row>
    <row r="138" spans="1:23" s="148" customFormat="1">
      <c r="B138" s="149"/>
      <c r="E138" s="270"/>
      <c r="F138" s="270"/>
      <c r="G138" s="270"/>
      <c r="H138" s="270"/>
      <c r="I138" s="270"/>
      <c r="J138" s="270"/>
      <c r="K138" s="270"/>
      <c r="L138" s="172"/>
      <c r="P138" s="272"/>
      <c r="Q138" s="272"/>
      <c r="R138" s="272"/>
      <c r="S138" s="272"/>
      <c r="T138" s="272"/>
      <c r="U138" s="272"/>
      <c r="V138" s="272"/>
    </row>
    <row r="139" spans="1:23" s="148" customFormat="1">
      <c r="B139" s="150"/>
      <c r="E139" s="270"/>
      <c r="F139" s="270"/>
      <c r="G139" s="270"/>
      <c r="H139" s="270"/>
      <c r="I139" s="270"/>
      <c r="J139" s="270"/>
      <c r="K139" s="270"/>
      <c r="L139" s="172"/>
      <c r="P139" s="272"/>
      <c r="Q139" s="272"/>
      <c r="R139" s="272"/>
      <c r="S139" s="272"/>
      <c r="T139" s="272"/>
      <c r="U139" s="272"/>
      <c r="V139" s="272"/>
    </row>
    <row r="140" spans="1:23" s="148" customFormat="1">
      <c r="B140" s="149"/>
      <c r="E140" s="270"/>
      <c r="F140" s="270"/>
      <c r="G140" s="270"/>
      <c r="H140" s="270"/>
      <c r="I140" s="270"/>
      <c r="J140" s="270"/>
      <c r="K140" s="270"/>
      <c r="L140" s="172"/>
      <c r="P140" s="272"/>
      <c r="Q140" s="272"/>
      <c r="R140" s="272"/>
      <c r="S140" s="272"/>
      <c r="T140" s="272"/>
      <c r="U140" s="272"/>
      <c r="V140" s="272"/>
    </row>
    <row r="141" spans="1:23" s="148" customFormat="1">
      <c r="B141" s="149"/>
      <c r="E141" s="270"/>
      <c r="F141" s="270"/>
      <c r="G141" s="270"/>
      <c r="H141" s="270"/>
      <c r="I141" s="270"/>
      <c r="J141" s="270"/>
      <c r="K141" s="270"/>
      <c r="L141" s="172"/>
      <c r="P141" s="272"/>
      <c r="Q141" s="272"/>
      <c r="R141" s="272"/>
      <c r="S141" s="272"/>
      <c r="T141" s="272"/>
      <c r="U141" s="272"/>
      <c r="V141" s="272"/>
    </row>
    <row r="142" spans="1:23" s="148" customFormat="1" ht="13.2" customHeight="1">
      <c r="B142" s="149"/>
    </row>
    <row r="143" spans="1:23" ht="13.8" customHeight="1">
      <c r="A143" s="148"/>
      <c r="B143" s="149"/>
      <c r="C143" s="148"/>
      <c r="D143" s="148"/>
      <c r="E143" s="156"/>
      <c r="F143" s="172"/>
      <c r="G143" s="172"/>
      <c r="H143" s="172"/>
      <c r="I143" s="172"/>
      <c r="J143" s="172"/>
      <c r="K143" s="172"/>
      <c r="L143" s="172"/>
      <c r="M143" s="148"/>
      <c r="N143" s="148"/>
      <c r="O143" s="148"/>
      <c r="P143" s="157"/>
      <c r="Q143" s="173"/>
      <c r="R143" s="173"/>
      <c r="S143" s="173"/>
      <c r="T143" s="173"/>
      <c r="U143" s="173"/>
      <c r="V143" s="173"/>
      <c r="W143" s="148"/>
    </row>
    <row r="144" spans="1:23" ht="13.8" customHeight="1">
      <c r="A144" s="148"/>
      <c r="B144" s="149"/>
      <c r="C144" s="148"/>
      <c r="D144" s="148"/>
      <c r="E144" s="156"/>
      <c r="F144" s="172"/>
      <c r="G144" s="172"/>
      <c r="H144" s="172"/>
      <c r="I144" s="172"/>
      <c r="J144" s="172"/>
      <c r="K144" s="172"/>
      <c r="L144" s="172"/>
      <c r="M144" s="148"/>
      <c r="N144" s="148"/>
      <c r="O144" s="148"/>
      <c r="P144" s="157"/>
      <c r="Q144" s="173"/>
      <c r="R144" s="173"/>
      <c r="S144" s="173"/>
      <c r="T144" s="173"/>
      <c r="U144" s="173"/>
      <c r="V144" s="173"/>
      <c r="W144" s="148"/>
    </row>
    <row r="145" spans="1:23" s="148" customFormat="1">
      <c r="B145" s="149"/>
      <c r="E145" s="151"/>
    </row>
    <row r="146" spans="1:23" s="148" customFormat="1" ht="23.4">
      <c r="B146" s="162" t="s">
        <v>316</v>
      </c>
      <c r="C146" s="160"/>
      <c r="D146" s="160"/>
      <c r="E146" s="151"/>
      <c r="M146" s="163" t="s">
        <v>317</v>
      </c>
      <c r="N146" s="160"/>
      <c r="O146" s="160"/>
    </row>
    <row r="147" spans="1:23" s="148" customFormat="1">
      <c r="B147" s="149"/>
      <c r="E147" s="269" t="s">
        <v>303</v>
      </c>
      <c r="F147" s="270"/>
      <c r="G147" s="270"/>
      <c r="H147" s="270"/>
      <c r="I147" s="270"/>
      <c r="J147" s="270"/>
      <c r="K147" s="270"/>
      <c r="L147" s="172"/>
      <c r="P147" s="271" t="s">
        <v>304</v>
      </c>
      <c r="Q147" s="272"/>
      <c r="R147" s="272"/>
      <c r="S147" s="272"/>
      <c r="T147" s="272"/>
      <c r="U147" s="272"/>
      <c r="V147" s="272"/>
    </row>
    <row r="148" spans="1:23" s="148" customFormat="1">
      <c r="B148" s="149"/>
      <c r="E148" s="270"/>
      <c r="F148" s="270"/>
      <c r="G148" s="270"/>
      <c r="H148" s="270"/>
      <c r="I148" s="270"/>
      <c r="J148" s="270"/>
      <c r="K148" s="270"/>
      <c r="L148" s="172"/>
      <c r="P148" s="272"/>
      <c r="Q148" s="272"/>
      <c r="R148" s="272"/>
      <c r="S148" s="272"/>
      <c r="T148" s="272"/>
      <c r="U148" s="272"/>
      <c r="V148" s="272"/>
    </row>
    <row r="149" spans="1:23" s="148" customFormat="1">
      <c r="B149" s="149"/>
      <c r="E149" s="270"/>
      <c r="F149" s="270"/>
      <c r="G149" s="270"/>
      <c r="H149" s="270"/>
      <c r="I149" s="270"/>
      <c r="J149" s="270"/>
      <c r="K149" s="270"/>
      <c r="L149" s="172"/>
      <c r="P149" s="272"/>
      <c r="Q149" s="272"/>
      <c r="R149" s="272"/>
      <c r="S149" s="272"/>
      <c r="T149" s="272"/>
      <c r="U149" s="272"/>
      <c r="V149" s="272"/>
    </row>
    <row r="150" spans="1:23" s="148" customFormat="1">
      <c r="B150" s="149"/>
      <c r="E150" s="270"/>
      <c r="F150" s="270"/>
      <c r="G150" s="270"/>
      <c r="H150" s="270"/>
      <c r="I150" s="270"/>
      <c r="J150" s="270"/>
      <c r="K150" s="270"/>
      <c r="L150" s="172"/>
      <c r="P150" s="272"/>
      <c r="Q150" s="272"/>
      <c r="R150" s="272"/>
      <c r="S150" s="272"/>
      <c r="T150" s="272"/>
      <c r="U150" s="272"/>
      <c r="V150" s="272"/>
    </row>
    <row r="151" spans="1:23" s="148" customFormat="1">
      <c r="B151" s="149"/>
      <c r="E151" s="270"/>
      <c r="F151" s="270"/>
      <c r="G151" s="270"/>
      <c r="H151" s="270"/>
      <c r="I151" s="270"/>
      <c r="J151" s="270"/>
      <c r="K151" s="270"/>
      <c r="L151" s="172"/>
      <c r="P151" s="272"/>
      <c r="Q151" s="272"/>
      <c r="R151" s="272"/>
      <c r="S151" s="272"/>
      <c r="T151" s="272"/>
      <c r="U151" s="272"/>
      <c r="V151" s="272"/>
    </row>
    <row r="152" spans="1:23" s="148" customFormat="1">
      <c r="B152" s="149"/>
      <c r="E152" s="270"/>
      <c r="F152" s="270"/>
      <c r="G152" s="270"/>
      <c r="H152" s="270"/>
      <c r="I152" s="270"/>
      <c r="J152" s="270"/>
      <c r="K152" s="270"/>
      <c r="L152" s="172"/>
      <c r="P152" s="272"/>
      <c r="Q152" s="272"/>
      <c r="R152" s="272"/>
      <c r="S152" s="272"/>
      <c r="T152" s="272"/>
      <c r="U152" s="272"/>
      <c r="V152" s="272"/>
    </row>
    <row r="153" spans="1:23" s="148" customFormat="1">
      <c r="B153" s="150"/>
      <c r="E153" s="270"/>
      <c r="F153" s="270"/>
      <c r="G153" s="270"/>
      <c r="H153" s="270"/>
      <c r="I153" s="270"/>
      <c r="J153" s="270"/>
      <c r="K153" s="270"/>
      <c r="L153" s="172"/>
      <c r="P153" s="272"/>
      <c r="Q153" s="272"/>
      <c r="R153" s="272"/>
      <c r="S153" s="272"/>
      <c r="T153" s="272"/>
      <c r="U153" s="272"/>
      <c r="V153" s="272"/>
    </row>
    <row r="154" spans="1:23" s="148" customFormat="1">
      <c r="B154" s="149"/>
      <c r="E154" s="270"/>
      <c r="F154" s="270"/>
      <c r="G154" s="270"/>
      <c r="H154" s="270"/>
      <c r="I154" s="270"/>
      <c r="J154" s="270"/>
      <c r="K154" s="270"/>
      <c r="L154" s="172"/>
      <c r="P154" s="272"/>
      <c r="Q154" s="272"/>
      <c r="R154" s="272"/>
      <c r="S154" s="272"/>
      <c r="T154" s="272"/>
      <c r="U154" s="272"/>
      <c r="V154" s="272"/>
    </row>
    <row r="155" spans="1:23" s="148" customFormat="1">
      <c r="B155" s="149"/>
      <c r="E155" s="270"/>
      <c r="F155" s="270"/>
      <c r="G155" s="270"/>
      <c r="H155" s="270"/>
      <c r="I155" s="270"/>
      <c r="J155" s="270"/>
      <c r="K155" s="270"/>
      <c r="L155" s="172"/>
      <c r="P155" s="272"/>
      <c r="Q155" s="272"/>
      <c r="R155" s="272"/>
      <c r="S155" s="272"/>
      <c r="T155" s="272"/>
      <c r="U155" s="272"/>
      <c r="V155" s="272"/>
    </row>
    <row r="156" spans="1:23" s="148" customFormat="1" ht="13.2" customHeight="1">
      <c r="B156" s="149"/>
    </row>
    <row r="157" spans="1:23" ht="13.8" customHeight="1">
      <c r="A157" s="148"/>
      <c r="B157" s="149"/>
      <c r="C157" s="148"/>
      <c r="D157" s="148"/>
      <c r="E157" s="156"/>
      <c r="F157" s="172"/>
      <c r="G157" s="172"/>
      <c r="H157" s="172"/>
      <c r="I157" s="172"/>
      <c r="J157" s="172"/>
      <c r="K157" s="172"/>
      <c r="L157" s="172"/>
      <c r="M157" s="148"/>
      <c r="N157" s="148"/>
      <c r="O157" s="148"/>
      <c r="P157" s="157"/>
      <c r="Q157" s="173"/>
      <c r="R157" s="173"/>
      <c r="S157" s="173"/>
      <c r="T157" s="173"/>
      <c r="U157" s="173"/>
      <c r="V157" s="173"/>
      <c r="W157" s="148"/>
    </row>
    <row r="158" spans="1:23" ht="13.8" customHeight="1">
      <c r="A158" s="148"/>
      <c r="B158" s="149"/>
      <c r="C158" s="148"/>
      <c r="D158" s="148"/>
      <c r="E158" s="156"/>
      <c r="F158" s="172"/>
      <c r="G158" s="172"/>
      <c r="H158" s="172"/>
      <c r="I158" s="172"/>
      <c r="J158" s="172"/>
      <c r="K158" s="172"/>
      <c r="L158" s="172"/>
      <c r="M158" s="148"/>
      <c r="N158" s="148"/>
      <c r="O158" s="148"/>
      <c r="P158" s="157"/>
      <c r="Q158" s="173"/>
      <c r="R158" s="173"/>
      <c r="S158" s="173"/>
      <c r="T158" s="173"/>
      <c r="U158" s="173"/>
      <c r="V158" s="173"/>
      <c r="W158" s="148"/>
    </row>
    <row r="159" spans="1:23" s="148" customFormat="1">
      <c r="B159" s="149"/>
      <c r="E159" s="151"/>
    </row>
    <row r="160" spans="1:23" s="148" customFormat="1" ht="23.4">
      <c r="B160" s="162" t="s">
        <v>318</v>
      </c>
      <c r="C160" s="160"/>
      <c r="D160" s="160"/>
      <c r="E160" s="151"/>
      <c r="M160" s="163" t="s">
        <v>319</v>
      </c>
      <c r="N160" s="160"/>
      <c r="O160" s="160"/>
    </row>
    <row r="161" spans="2:22" s="148" customFormat="1">
      <c r="B161" s="149"/>
      <c r="E161" s="269" t="s">
        <v>305</v>
      </c>
      <c r="F161" s="270"/>
      <c r="G161" s="270"/>
      <c r="H161" s="270"/>
      <c r="I161" s="270"/>
      <c r="J161" s="270"/>
      <c r="K161" s="270"/>
      <c r="L161" s="172"/>
      <c r="P161" s="271" t="s">
        <v>306</v>
      </c>
      <c r="Q161" s="272"/>
      <c r="R161" s="272"/>
      <c r="S161" s="272"/>
      <c r="T161" s="272"/>
      <c r="U161" s="272"/>
      <c r="V161" s="272"/>
    </row>
    <row r="162" spans="2:22" s="148" customFormat="1">
      <c r="B162" s="149"/>
      <c r="E162" s="270"/>
      <c r="F162" s="270"/>
      <c r="G162" s="270"/>
      <c r="H162" s="270"/>
      <c r="I162" s="270"/>
      <c r="J162" s="270"/>
      <c r="K162" s="270"/>
      <c r="L162" s="172"/>
      <c r="P162" s="272"/>
      <c r="Q162" s="272"/>
      <c r="R162" s="272"/>
      <c r="S162" s="272"/>
      <c r="T162" s="272"/>
      <c r="U162" s="272"/>
      <c r="V162" s="272"/>
    </row>
    <row r="163" spans="2:22" s="148" customFormat="1">
      <c r="B163" s="149"/>
      <c r="E163" s="270"/>
      <c r="F163" s="270"/>
      <c r="G163" s="270"/>
      <c r="H163" s="270"/>
      <c r="I163" s="270"/>
      <c r="J163" s="270"/>
      <c r="K163" s="270"/>
      <c r="L163" s="172"/>
      <c r="P163" s="272"/>
      <c r="Q163" s="272"/>
      <c r="R163" s="272"/>
      <c r="S163" s="272"/>
      <c r="T163" s="272"/>
      <c r="U163" s="272"/>
      <c r="V163" s="272"/>
    </row>
    <row r="164" spans="2:22" s="148" customFormat="1">
      <c r="B164" s="149"/>
      <c r="E164" s="270"/>
      <c r="F164" s="270"/>
      <c r="G164" s="270"/>
      <c r="H164" s="270"/>
      <c r="I164" s="270"/>
      <c r="J164" s="270"/>
      <c r="K164" s="270"/>
      <c r="L164" s="172"/>
      <c r="P164" s="272"/>
      <c r="Q164" s="272"/>
      <c r="R164" s="272"/>
      <c r="S164" s="272"/>
      <c r="T164" s="272"/>
      <c r="U164" s="272"/>
      <c r="V164" s="272"/>
    </row>
    <row r="165" spans="2:22" s="148" customFormat="1">
      <c r="B165" s="149"/>
      <c r="E165" s="270"/>
      <c r="F165" s="270"/>
      <c r="G165" s="270"/>
      <c r="H165" s="270"/>
      <c r="I165" s="270"/>
      <c r="J165" s="270"/>
      <c r="K165" s="270"/>
      <c r="L165" s="172"/>
      <c r="P165" s="272"/>
      <c r="Q165" s="272"/>
      <c r="R165" s="272"/>
      <c r="S165" s="272"/>
      <c r="T165" s="272"/>
      <c r="U165" s="272"/>
      <c r="V165" s="272"/>
    </row>
    <row r="166" spans="2:22" s="148" customFormat="1">
      <c r="B166" s="149"/>
      <c r="E166" s="270"/>
      <c r="F166" s="270"/>
      <c r="G166" s="270"/>
      <c r="H166" s="270"/>
      <c r="I166" s="270"/>
      <c r="J166" s="270"/>
      <c r="K166" s="270"/>
      <c r="L166" s="172"/>
      <c r="P166" s="272"/>
      <c r="Q166" s="272"/>
      <c r="R166" s="272"/>
      <c r="S166" s="272"/>
      <c r="T166" s="272"/>
      <c r="U166" s="272"/>
      <c r="V166" s="272"/>
    </row>
    <row r="167" spans="2:22" s="148" customFormat="1">
      <c r="B167" s="150"/>
      <c r="E167" s="270"/>
      <c r="F167" s="270"/>
      <c r="G167" s="270"/>
      <c r="H167" s="270"/>
      <c r="I167" s="270"/>
      <c r="J167" s="270"/>
      <c r="K167" s="270"/>
      <c r="L167" s="172"/>
      <c r="P167" s="272"/>
      <c r="Q167" s="272"/>
      <c r="R167" s="272"/>
      <c r="S167" s="272"/>
      <c r="T167" s="272"/>
      <c r="U167" s="272"/>
      <c r="V167" s="272"/>
    </row>
    <row r="168" spans="2:22" s="148" customFormat="1">
      <c r="B168" s="149"/>
      <c r="E168" s="270"/>
      <c r="F168" s="270"/>
      <c r="G168" s="270"/>
      <c r="H168" s="270"/>
      <c r="I168" s="270"/>
      <c r="J168" s="270"/>
      <c r="K168" s="270"/>
      <c r="L168" s="172"/>
      <c r="P168" s="272"/>
      <c r="Q168" s="272"/>
      <c r="R168" s="272"/>
      <c r="S168" s="272"/>
      <c r="T168" s="272"/>
      <c r="U168" s="272"/>
      <c r="V168" s="272"/>
    </row>
    <row r="169" spans="2:22" s="148" customFormat="1">
      <c r="B169" s="149"/>
      <c r="E169" s="270"/>
      <c r="F169" s="270"/>
      <c r="G169" s="270"/>
      <c r="H169" s="270"/>
      <c r="I169" s="270"/>
      <c r="J169" s="270"/>
      <c r="K169" s="270"/>
      <c r="L169" s="172"/>
      <c r="P169" s="272"/>
      <c r="Q169" s="272"/>
      <c r="R169" s="272"/>
      <c r="S169" s="272"/>
      <c r="T169" s="272"/>
      <c r="U169" s="272"/>
      <c r="V169" s="272"/>
    </row>
    <row r="170" spans="2:22" s="148" customFormat="1" ht="13.2" customHeight="1">
      <c r="B170" s="149"/>
    </row>
  </sheetData>
  <sheetProtection password="EE4F" sheet="1"/>
  <mergeCells count="22">
    <mergeCell ref="E109:K119"/>
    <mergeCell ref="P109:V119"/>
    <mergeCell ref="P96:V104"/>
    <mergeCell ref="E161:K169"/>
    <mergeCell ref="P161:V169"/>
    <mergeCell ref="E120:K128"/>
    <mergeCell ref="P120:V128"/>
    <mergeCell ref="E133:K141"/>
    <mergeCell ref="P133:V141"/>
    <mergeCell ref="E147:K155"/>
    <mergeCell ref="P147:V155"/>
    <mergeCell ref="E72:K80"/>
    <mergeCell ref="P72:V80"/>
    <mergeCell ref="E84:K92"/>
    <mergeCell ref="P84:V92"/>
    <mergeCell ref="E96:K105"/>
    <mergeCell ref="E32:K40"/>
    <mergeCell ref="P32:V40"/>
    <mergeCell ref="E46:K54"/>
    <mergeCell ref="P46:V54"/>
    <mergeCell ref="E60:K68"/>
    <mergeCell ref="P60:V68"/>
  </mergeCells>
  <phoneticPr fontId="1"/>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SXHash xmlns="1119c2e5-8fb9-4d5f-baf1-202c530f2c34" xsi:nil="true"/>
    <IntlLangReviewDate xmlns="1119c2e5-8fb9-4d5f-baf1-202c530f2c34" xsi:nil="true"/>
    <PrimaryImageGen xmlns="1119c2e5-8fb9-4d5f-baf1-202c530f2c34">false</PrimaryImageGen>
    <TPInstallLocation xmlns="1119c2e5-8fb9-4d5f-baf1-202c530f2c34" xsi:nil="true"/>
    <IntlLangReview xmlns="1119c2e5-8fb9-4d5f-baf1-202c530f2c34">false</IntlLangReview>
    <Manager xmlns="1119c2e5-8fb9-4d5f-baf1-202c530f2c34" xsi:nil="true"/>
    <NumericId xmlns="1119c2e5-8fb9-4d5f-baf1-202c530f2c34" xsi:nil="true"/>
    <OOCacheId xmlns="1119c2e5-8fb9-4d5f-baf1-202c530f2c34" xsi:nil="true"/>
    <AverageRating xmlns="1119c2e5-8fb9-4d5f-baf1-202c530f2c34" xsi:nil="true"/>
    <CSXUpdate xmlns="1119c2e5-8fb9-4d5f-baf1-202c530f2c34">false</CSXUpdate>
    <APDescription xmlns="1119c2e5-8fb9-4d5f-baf1-202c530f2c34" xsi:nil="true"/>
    <FeatureTagsTaxHTField0 xmlns="1119c2e5-8fb9-4d5f-baf1-202c530f2c34">
      <Terms xmlns="http://schemas.microsoft.com/office/infopath/2007/PartnerControls"/>
    </FeatureTagsTaxHTField0>
    <IntlLangReviewer xmlns="1119c2e5-8fb9-4d5f-baf1-202c530f2c34" xsi:nil="true"/>
    <OpenTemplate xmlns="1119c2e5-8fb9-4d5f-baf1-202c530f2c34">true</OpenTemplate>
    <TaxCatchAll xmlns="1119c2e5-8fb9-4d5f-baf1-202c530f2c34"/>
    <ApprovalLog xmlns="1119c2e5-8fb9-4d5f-baf1-202c530f2c34" xsi:nil="true"/>
    <TPComponent xmlns="1119c2e5-8fb9-4d5f-baf1-202c530f2c34" xsi:nil="true"/>
    <EditorialTags xmlns="1119c2e5-8fb9-4d5f-baf1-202c530f2c34" xsi:nil="true"/>
    <LastModifiedDateTime xmlns="1119c2e5-8fb9-4d5f-baf1-202c530f2c34" xsi:nil="true"/>
    <LegacyData xmlns="1119c2e5-8fb9-4d5f-baf1-202c530f2c34" xsi:nil="true"/>
    <TPLaunchHelpLink xmlns="1119c2e5-8fb9-4d5f-baf1-202c530f2c34" xsi:nil="true"/>
    <LocComments xmlns="1119c2e5-8fb9-4d5f-baf1-202c530f2c34" xsi:nil="true"/>
    <Milestone xmlns="1119c2e5-8fb9-4d5f-baf1-202c530f2c34" xsi:nil="true"/>
    <BusinessGroup xmlns="1119c2e5-8fb9-4d5f-baf1-202c530f2c34" xsi:nil="true"/>
    <Providers xmlns="1119c2e5-8fb9-4d5f-baf1-202c530f2c34" xsi:nil="true"/>
    <RecommendationsModifier xmlns="1119c2e5-8fb9-4d5f-baf1-202c530f2c34" xsi:nil="true"/>
    <SourceTitle xmlns="1119c2e5-8fb9-4d5f-baf1-202c530f2c34" xsi:nil="true"/>
    <HandoffToMSDN xmlns="1119c2e5-8fb9-4d5f-baf1-202c530f2c34" xsi:nil="true"/>
    <DirectSourceMarket xmlns="1119c2e5-8fb9-4d5f-baf1-202c530f2c34">english</DirectSourceMarket>
    <APEditor xmlns="1119c2e5-8fb9-4d5f-baf1-202c530f2c34">
      <UserInfo>
        <DisplayName/>
        <AccountId xsi:nil="true"/>
        <AccountType/>
      </UserInfo>
    </APEditor>
    <SubmitterId xmlns="1119c2e5-8fb9-4d5f-baf1-202c530f2c34" xsi:nil="true"/>
    <TemplateStatus xmlns="1119c2e5-8fb9-4d5f-baf1-202c530f2c34">Complete</TemplateStatus>
    <UAProjectedTotalWords xmlns="1119c2e5-8fb9-4d5f-baf1-202c530f2c34" xsi:nil="true"/>
    <Provider xmlns="1119c2e5-8fb9-4d5f-baf1-202c530f2c34" xsi:nil="true"/>
    <CSXSubmissionDate xmlns="1119c2e5-8fb9-4d5f-baf1-202c530f2c34" xsi:nil="true"/>
    <BlockPublish xmlns="1119c2e5-8fb9-4d5f-baf1-202c530f2c34">false</BlockPublish>
    <BugNumber xmlns="1119c2e5-8fb9-4d5f-baf1-202c530f2c34" xsi:nil="true"/>
    <TPLaunchHelpLinkType xmlns="1119c2e5-8fb9-4d5f-baf1-202c530f2c34">Template</TPLaunchHelpLinkType>
    <LocMarketGroupTiers2 xmlns="1119c2e5-8fb9-4d5f-baf1-202c530f2c34" xsi:nil="true"/>
    <PublishStatusLookup xmlns="1119c2e5-8fb9-4d5f-baf1-202c530f2c34">
      <Value>622840</Value>
    </PublishStatusLookup>
    <ScenarioTagsTaxHTField0 xmlns="1119c2e5-8fb9-4d5f-baf1-202c530f2c34">
      <Terms xmlns="http://schemas.microsoft.com/office/infopath/2007/PartnerControls"/>
    </ScenarioTagsTaxHTField0>
    <TimesCloned xmlns="1119c2e5-8fb9-4d5f-baf1-202c530f2c34" xsi:nil="true"/>
    <IsDeleted xmlns="1119c2e5-8fb9-4d5f-baf1-202c530f2c34">false</IsDeleted>
    <OriginAsset xmlns="1119c2e5-8fb9-4d5f-baf1-202c530f2c34" xsi:nil="true"/>
    <UALocComments xmlns="1119c2e5-8fb9-4d5f-baf1-202c530f2c34" xsi:nil="true"/>
    <UALocRecommendation xmlns="1119c2e5-8fb9-4d5f-baf1-202c530f2c34">Localize</UALocRecommendation>
    <DSATActionTaken xmlns="1119c2e5-8fb9-4d5f-baf1-202c530f2c34" xsi:nil="true"/>
    <MachineTranslated xmlns="1119c2e5-8fb9-4d5f-baf1-202c530f2c34">false</MachineTranslated>
    <OutputCachingOn xmlns="1119c2e5-8fb9-4d5f-baf1-202c530f2c34">false</OutputCachingOn>
    <ParentAssetId xmlns="1119c2e5-8fb9-4d5f-baf1-202c530f2c34" xsi:nil="true"/>
    <APAuthor xmlns="1119c2e5-8fb9-4d5f-baf1-202c530f2c34">
      <UserInfo>
        <DisplayName>REDMOND\matthos</DisplayName>
        <AccountId>59</AccountId>
        <AccountType/>
      </UserInfo>
    </APAuthor>
    <ClipArtFilename xmlns="1119c2e5-8fb9-4d5f-baf1-202c530f2c34" xsi:nil="true"/>
    <IntlLocPriority xmlns="1119c2e5-8fb9-4d5f-baf1-202c530f2c34" xsi:nil="true"/>
    <ApprovalStatus xmlns="1119c2e5-8fb9-4d5f-baf1-202c530f2c34">InProgress</ApprovalStatus>
    <LocManualTestRequired xmlns="1119c2e5-8fb9-4d5f-baf1-202c530f2c34">false</LocManualTestRequired>
    <TPNamespace xmlns="1119c2e5-8fb9-4d5f-baf1-202c530f2c34" xsi:nil="true"/>
    <TemplateTemplateType xmlns="1119c2e5-8fb9-4d5f-baf1-202c530f2c34">Excel Spreadsheet Template</TemplateTemplateType>
    <UANotes xmlns="1119c2e5-8fb9-4d5f-baf1-202c530f2c34" xsi:nil="true"/>
    <ThumbnailAssetId xmlns="1119c2e5-8fb9-4d5f-baf1-202c530f2c34" xsi:nil="true"/>
    <AssetId xmlns="1119c2e5-8fb9-4d5f-baf1-202c530f2c34">TP103428844</AssetId>
    <AssetType xmlns="1119c2e5-8fb9-4d5f-baf1-202c530f2c34">TP</AssetType>
    <TPClientViewer xmlns="1119c2e5-8fb9-4d5f-baf1-202c530f2c34" xsi:nil="true"/>
    <TPFriendlyName xmlns="1119c2e5-8fb9-4d5f-baf1-202c530f2c34" xsi:nil="true"/>
    <PlannedPubDate xmlns="1119c2e5-8fb9-4d5f-baf1-202c530f2c34" xsi:nil="true"/>
    <PolicheckWords xmlns="1119c2e5-8fb9-4d5f-baf1-202c530f2c34" xsi:nil="true"/>
    <TPCommandLine xmlns="1119c2e5-8fb9-4d5f-baf1-202c530f2c34" xsi:nil="true"/>
    <CrawlForDependencies xmlns="1119c2e5-8fb9-4d5f-baf1-202c530f2c34">false</CrawlForDependencies>
    <InternalTagsTaxHTField0 xmlns="1119c2e5-8fb9-4d5f-baf1-202c530f2c34">
      <Terms xmlns="http://schemas.microsoft.com/office/infopath/2007/PartnerControls"/>
    </InternalTagsTaxHTField0>
    <MarketSpecific xmlns="1119c2e5-8fb9-4d5f-baf1-202c530f2c34">false</MarketSpecific>
    <LastHandOff xmlns="1119c2e5-8fb9-4d5f-baf1-202c530f2c34" xsi:nil="true"/>
    <LocalizationTagsTaxHTField0 xmlns="1119c2e5-8fb9-4d5f-baf1-202c530f2c34">
      <Terms xmlns="http://schemas.microsoft.com/office/infopath/2007/PartnerControls"/>
    </LocalizationTagsTaxHTField0>
    <OriginalRelease xmlns="1119c2e5-8fb9-4d5f-baf1-202c530f2c34">15</OriginalRelease>
    <VoteCount xmlns="1119c2e5-8fb9-4d5f-baf1-202c530f2c34" xsi:nil="true"/>
    <ContentItem xmlns="1119c2e5-8fb9-4d5f-baf1-202c530f2c34" xsi:nil="true"/>
    <Markets xmlns="1119c2e5-8fb9-4d5f-baf1-202c530f2c34"/>
    <OriginalSourceMarket xmlns="1119c2e5-8fb9-4d5f-baf1-202c530f2c34">english</OriginalSourceMarket>
    <PublishTargets xmlns="1119c2e5-8fb9-4d5f-baf1-202c530f2c34">OfficeOnlineVNext</PublishTargets>
    <ShowIn xmlns="1119c2e5-8fb9-4d5f-baf1-202c530f2c34">Show everywhere</ShowIn>
    <UACurrentWords xmlns="1119c2e5-8fb9-4d5f-baf1-202c530f2c34" xsi:nil="true"/>
    <TPApplication xmlns="1119c2e5-8fb9-4d5f-baf1-202c530f2c34" xsi:nil="true"/>
    <AssetExpire xmlns="1119c2e5-8fb9-4d5f-baf1-202c530f2c34" xsi:nil="true"/>
    <CampaignTagsTaxHTField0 xmlns="1119c2e5-8fb9-4d5f-baf1-202c530f2c34">
      <Terms xmlns="http://schemas.microsoft.com/office/infopath/2007/PartnerControls"/>
    </CampaignTagsTaxHTField0>
    <LocLastLocAttemptVersionLookup xmlns="1119c2e5-8fb9-4d5f-baf1-202c530f2c34">854920</LocLastLocAttemptVersionLookup>
    <AssetStart xmlns="1119c2e5-8fb9-4d5f-baf1-202c530f2c34" xsi:nil="true"/>
    <TPExecutable xmlns="1119c2e5-8fb9-4d5f-baf1-202c530f2c34" xsi:nil="true"/>
    <FriendlyTitle xmlns="1119c2e5-8fb9-4d5f-baf1-202c530f2c34" xsi:nil="true"/>
    <LocRecommendedHandoff xmlns="1119c2e5-8fb9-4d5f-baf1-202c530f2c34" xsi:nil="true"/>
    <TPAppVersion xmlns="1119c2e5-8fb9-4d5f-baf1-202c530f2c34" xsi:nil="true"/>
    <AcquiredFrom xmlns="1119c2e5-8fb9-4d5f-baf1-202c530f2c34">Internal MS</AcquiredFrom>
    <IsSearchable xmlns="1119c2e5-8fb9-4d5f-baf1-202c530f2c34">true</IsSearchable>
    <CSXSubmissionMarket xmlns="1119c2e5-8fb9-4d5f-baf1-202c530f2c34" xsi:nil="true"/>
    <Downloads xmlns="1119c2e5-8fb9-4d5f-baf1-202c530f2c34">0</Downloads>
    <EditorialStatus xmlns="1119c2e5-8fb9-4d5f-baf1-202c530f2c34">Complete</EditorialStatus>
    <ArtSampleDocs xmlns="1119c2e5-8fb9-4d5f-baf1-202c530f2c34" xsi:nil="true"/>
    <TrustLevel xmlns="1119c2e5-8fb9-4d5f-baf1-202c530f2c34">1 Microsoft Managed Content</TrustLevel>
  </documentManagement>
</p:properties>
</file>

<file path=customXml/item3.xml><?xml version="1.0" encoding="utf-8"?>
<ct:contentTypeSchema xmlns:ct="http://schemas.microsoft.com/office/2006/metadata/contentType" xmlns:ma="http://schemas.microsoft.com/office/2006/metadata/properties/metaAttributes" ct:_="" ma:_="" ma:contentTypeName="TemplateFile" ma:contentTypeID="0x010100F6E1CA76AAD4564AAF106FC3CFA868360400186944AA932D8046A3B88E9B37BEBDF5" ma:contentTypeVersion="57" ma:contentTypeDescription="Create a new document." ma:contentTypeScope="" ma:versionID="99516f8994b63f46a279aa564b61ee37">
  <xsd:schema xmlns:xsd="http://www.w3.org/2001/XMLSchema" xmlns:xs="http://www.w3.org/2001/XMLSchema" xmlns:p="http://schemas.microsoft.com/office/2006/metadata/properties" xmlns:ns2="1119c2e5-8fb9-4d5f-baf1-202c530f2c34" targetNamespace="http://schemas.microsoft.com/office/2006/metadata/properties" ma:root="true" ma:fieldsID="4ccc0999b57010467b6aff3ba0e15941" ns2:_="">
    <xsd:import namespace="1119c2e5-8fb9-4d5f-baf1-202c530f2c34"/>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19c2e5-8fb9-4d5f-baf1-202c530f2c34"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04032b9e-8ee6-4e89-b9db-4ffff205d025}"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388FC2BA-F530-4FF7-911A-621CAE6AFBD3}" ma:internalName="CSXSubmissionMarket" ma:readOnly="false" ma:showField="MarketName" ma:web="1119c2e5-8fb9-4d5f-baf1-202c530f2c34">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5dcf7547-996b-4a0e-b7d1-0f761d14131b}"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4D83B164-8C00-474C-8363-38E0B8FF22E3}" ma:internalName="InProjectListLookup" ma:readOnly="true" ma:showField="InProjectLis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e5aec8e1-0842-4156-acaa-2defcf90540a}"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4D83B164-8C00-474C-8363-38E0B8FF22E3}" ma:internalName="LastCompleteVersionLookup" ma:readOnly="true" ma:showField="LastComplete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4D83B164-8C00-474C-8363-38E0B8FF22E3}" ma:internalName="LastPreviewErrorLookup" ma:readOnly="true" ma:showField="LastPreviewError"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4D83B164-8C00-474C-8363-38E0B8FF22E3}" ma:internalName="LastPreviewResultLookup" ma:readOnly="true" ma:showField="LastPreviewResul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4D83B164-8C00-474C-8363-38E0B8FF22E3}" ma:internalName="LastPreviewAttemptDateLookup" ma:readOnly="true" ma:showField="LastPreviewAttemptDat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4D83B164-8C00-474C-8363-38E0B8FF22E3}" ma:internalName="LastPreviewedByLookup" ma:readOnly="true" ma:showField="LastPreviewedBy"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4D83B164-8C00-474C-8363-38E0B8FF22E3}" ma:internalName="LastPreviewTimeLookup" ma:readOnly="true" ma:showField="LastPreviewTi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4D83B164-8C00-474C-8363-38E0B8FF22E3}" ma:internalName="LastPreviewVersionLookup" ma:readOnly="true" ma:showField="LastPreview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4D83B164-8C00-474C-8363-38E0B8FF22E3}" ma:internalName="LastPublishErrorLookup" ma:readOnly="true" ma:showField="LastPublishError"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4D83B164-8C00-474C-8363-38E0B8FF22E3}" ma:internalName="LastPublishResultLookup" ma:readOnly="true" ma:showField="LastPublishResul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4D83B164-8C00-474C-8363-38E0B8FF22E3}" ma:internalName="LastPublishAttemptDateLookup" ma:readOnly="true" ma:showField="LastPublishAttemptDat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4D83B164-8C00-474C-8363-38E0B8FF22E3}" ma:internalName="LastPublishedByLookup" ma:readOnly="true" ma:showField="LastPublishedBy"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4D83B164-8C00-474C-8363-38E0B8FF22E3}" ma:internalName="LastPublishTimeLookup" ma:readOnly="true" ma:showField="LastPublishTi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4D83B164-8C00-474C-8363-38E0B8FF22E3}" ma:internalName="LastPublishVersionLookup" ma:readOnly="true" ma:showField="LastPublish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BC39992D-5589-4A4E-8B38-02E0637E5C25}" ma:internalName="LocLastLocAttemptVersionLookup" ma:readOnly="false" ma:showField="LastLocAttemptVersion" ma:web="1119c2e5-8fb9-4d5f-baf1-202c530f2c34">
      <xsd:simpleType>
        <xsd:restriction base="dms:Lookup"/>
      </xsd:simpleType>
    </xsd:element>
    <xsd:element name="LocLastLocAttemptVersionTypeLookup" ma:index="72" nillable="true" ma:displayName="Loc Last Loc Attempt Version Type" ma:default="" ma:list="{BC39992D-5589-4A4E-8B38-02E0637E5C25}" ma:internalName="LocLastLocAttemptVersionTypeLookup" ma:readOnly="true" ma:showField="LastLocAttemptVersionType" ma:web="1119c2e5-8fb9-4d5f-baf1-202c530f2c34">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BC39992D-5589-4A4E-8B38-02E0637E5C25}" ma:internalName="LocNewPublishedVersionLookup" ma:readOnly="true" ma:showField="NewPublishedVersion" ma:web="1119c2e5-8fb9-4d5f-baf1-202c530f2c34">
      <xsd:simpleType>
        <xsd:restriction base="dms:Lookup"/>
      </xsd:simpleType>
    </xsd:element>
    <xsd:element name="LocOverallHandbackStatusLookup" ma:index="76" nillable="true" ma:displayName="Loc Overall Handback Status" ma:default="" ma:list="{BC39992D-5589-4A4E-8B38-02E0637E5C25}" ma:internalName="LocOverallHandbackStatusLookup" ma:readOnly="true" ma:showField="OverallHandbackStatus" ma:web="1119c2e5-8fb9-4d5f-baf1-202c530f2c34">
      <xsd:simpleType>
        <xsd:restriction base="dms:Lookup"/>
      </xsd:simpleType>
    </xsd:element>
    <xsd:element name="LocOverallLocStatusLookup" ma:index="77" nillable="true" ma:displayName="Loc Overall Localize Status" ma:default="" ma:list="{BC39992D-5589-4A4E-8B38-02E0637E5C25}" ma:internalName="LocOverallLocStatusLookup" ma:readOnly="true" ma:showField="OverallLocStatus" ma:web="1119c2e5-8fb9-4d5f-baf1-202c530f2c34">
      <xsd:simpleType>
        <xsd:restriction base="dms:Lookup"/>
      </xsd:simpleType>
    </xsd:element>
    <xsd:element name="LocOverallPreviewStatusLookup" ma:index="78" nillable="true" ma:displayName="Loc Overall Preview Status" ma:default="" ma:list="{BC39992D-5589-4A4E-8B38-02E0637E5C25}" ma:internalName="LocOverallPreviewStatusLookup" ma:readOnly="true" ma:showField="OverallPreviewStatus" ma:web="1119c2e5-8fb9-4d5f-baf1-202c530f2c34">
      <xsd:simpleType>
        <xsd:restriction base="dms:Lookup"/>
      </xsd:simpleType>
    </xsd:element>
    <xsd:element name="LocOverallPublishStatusLookup" ma:index="79" nillable="true" ma:displayName="Loc Overall Publish Status" ma:default="" ma:list="{BC39992D-5589-4A4E-8B38-02E0637E5C25}" ma:internalName="LocOverallPublishStatusLookup" ma:readOnly="true" ma:showField="OverallPublishStatus" ma:web="1119c2e5-8fb9-4d5f-baf1-202c530f2c34">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BC39992D-5589-4A4E-8B38-02E0637E5C25}" ma:internalName="LocProcessedForHandoffsLookup" ma:readOnly="true" ma:showField="ProcessedForHandoffs" ma:web="1119c2e5-8fb9-4d5f-baf1-202c530f2c34">
      <xsd:simpleType>
        <xsd:restriction base="dms:Lookup"/>
      </xsd:simpleType>
    </xsd:element>
    <xsd:element name="LocProcessedForMarketsLookup" ma:index="82" nillable="true" ma:displayName="Loc Processed For Markets" ma:default="" ma:list="{BC39992D-5589-4A4E-8B38-02E0637E5C25}" ma:internalName="LocProcessedForMarketsLookup" ma:readOnly="true" ma:showField="ProcessedForMarkets" ma:web="1119c2e5-8fb9-4d5f-baf1-202c530f2c34">
      <xsd:simpleType>
        <xsd:restriction base="dms:Lookup"/>
      </xsd:simpleType>
    </xsd:element>
    <xsd:element name="LocPublishedDependentAssetsLookup" ma:index="83" nillable="true" ma:displayName="Loc Published Dependent Assets" ma:default="" ma:list="{BC39992D-5589-4A4E-8B38-02E0637E5C25}" ma:internalName="LocPublishedDependentAssetsLookup" ma:readOnly="true" ma:showField="PublishedDependentAssets" ma:web="1119c2e5-8fb9-4d5f-baf1-202c530f2c34">
      <xsd:simpleType>
        <xsd:restriction base="dms:Lookup"/>
      </xsd:simpleType>
    </xsd:element>
    <xsd:element name="LocPublishedLinkedAssetsLookup" ma:index="84" nillable="true" ma:displayName="Loc Published Linked Assets" ma:default="" ma:list="{BC39992D-5589-4A4E-8B38-02E0637E5C25}" ma:internalName="LocPublishedLinkedAssetsLookup" ma:readOnly="true" ma:showField="PublishedLinkedAssets" ma:web="1119c2e5-8fb9-4d5f-baf1-202c530f2c34">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28ca5b26-415b-4822-b35b-d9a845b1b83b}"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388FC2BA-F530-4FF7-911A-621CAE6AFBD3}" ma:internalName="Markets" ma:readOnly="false" ma:showField="MarketNa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4D83B164-8C00-474C-8363-38E0B8FF22E3}" ma:internalName="NumOfRatingsLookup" ma:readOnly="true" ma:showField="NumOfRatings"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4D83B164-8C00-474C-8363-38E0B8FF22E3}" ma:internalName="PublishStatusLookup" ma:readOnly="false" ma:showField="PublishStatus"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1c8e7b99-44ca-46c8-84b8-12cd8d7cf8ee}"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c59171da-55f1-4c8b-8421-0d1d3f99d741}" ma:internalName="TaxCatchAll" ma:showField="CatchAllData"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c59171da-55f1-4c8b-8421-0d1d3f99d741}" ma:internalName="TaxCatchAllLabel" ma:readOnly="true" ma:showField="CatchAllDataLabel"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D00ED5-69BE-421D-AA62-F4BB5DD42BAD}">
  <ds:schemaRefs>
    <ds:schemaRef ds:uri="http://schemas.microsoft.com/sharepoint/v3/contenttype/forms"/>
  </ds:schemaRefs>
</ds:datastoreItem>
</file>

<file path=customXml/itemProps2.xml><?xml version="1.0" encoding="utf-8"?>
<ds:datastoreItem xmlns:ds="http://schemas.openxmlformats.org/officeDocument/2006/customXml" ds:itemID="{29BF4EAB-CD5F-452B-8BDF-E145B44E5040}">
  <ds:schemaRefs>
    <ds:schemaRef ds:uri="http://schemas.microsoft.com/office/2006/metadata/properties"/>
    <ds:schemaRef ds:uri="http://schemas.microsoft.com/office/infopath/2007/PartnerControls"/>
    <ds:schemaRef ds:uri="1119c2e5-8fb9-4d5f-baf1-202c530f2c34"/>
  </ds:schemaRefs>
</ds:datastoreItem>
</file>

<file path=customXml/itemProps3.xml><?xml version="1.0" encoding="utf-8"?>
<ds:datastoreItem xmlns:ds="http://schemas.openxmlformats.org/officeDocument/2006/customXml" ds:itemID="{7E0AE3D8-66FB-41BF-941A-C3E882118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19c2e5-8fb9-4d5f-baf1-202c530f2c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vt:i4>
      </vt:variant>
    </vt:vector>
  </HeadingPairs>
  <TitlesOfParts>
    <vt:vector size="12" baseType="lpstr">
      <vt:lpstr>ホーム</vt:lpstr>
      <vt:lpstr>ふるさと納税の仕方</vt:lpstr>
      <vt:lpstr>確定申告Ａ表</vt:lpstr>
      <vt:lpstr>確定申告Ｂ表</vt:lpstr>
      <vt:lpstr>確定申告Ａ表 (給与4000万円以上)</vt:lpstr>
      <vt:lpstr>確定申告Ｂ表 (給与4000万円以上)</vt:lpstr>
      <vt:lpstr>家電製品</vt:lpstr>
      <vt:lpstr>食品</vt:lpstr>
      <vt:lpstr>おすすめ品</vt:lpstr>
      <vt:lpstr>免責事項、注意事項</vt:lpstr>
      <vt:lpstr>医療費控除計算</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三井　仁</dc:creator>
  <cp:lastModifiedBy>Wami</cp:lastModifiedBy>
  <dcterms:created xsi:type="dcterms:W3CDTF">2012-08-28T23:08:51Z</dcterms:created>
  <dcterms:modified xsi:type="dcterms:W3CDTF">2020-02-22T09:35:15Z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0x010100F6E1CA76AAD4564AAF106FC3CFA868360400186944AA932D8046A3B88E9B37BEBDF5</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CategoryTagsTaxHTField0">
    <vt:lpwstr/>
  </property>
  <property fmtid="{D5CDD505-2E9C-101B-9397-08002B2CF9AE}" pid="11" name="HiddenCategoryTagsTaxHTField0">
    <vt:lpwstr/>
  </property>
</Properties>
</file>